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FORMACION PARA LA UNIDAD DE TRASPARENCIA\UT_ Inform Mesual 2016_ actualización\MES DE JULIO 2016\iNFORMACION FALTANTE\ESTADO FINANCIERO JUNIO 2016\"/>
    </mc:Choice>
  </mc:AlternateContent>
  <bookViews>
    <workbookView xWindow="0" yWindow="0" windowWidth="20490" windowHeight="6855"/>
  </bookViews>
  <sheets>
    <sheet name="ESTADO FINANCIERO JUNIO 201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3" i="1" l="1"/>
  <c r="G60" i="1"/>
  <c r="G58" i="1"/>
  <c r="C52" i="1"/>
  <c r="G50" i="1"/>
  <c r="C48" i="1"/>
  <c r="C40" i="1"/>
  <c r="C31" i="1"/>
  <c r="G25" i="1"/>
  <c r="C15" i="1"/>
  <c r="C14" i="1"/>
  <c r="G11" i="1"/>
  <c r="C11" i="1"/>
  <c r="C7" i="1" s="1"/>
  <c r="G5" i="1"/>
  <c r="G66" i="1" l="1"/>
  <c r="C66" i="1"/>
</calcChain>
</file>

<file path=xl/sharedStrings.xml><?xml version="1.0" encoding="utf-8"?>
<sst xmlns="http://schemas.openxmlformats.org/spreadsheetml/2006/main" count="95" uniqueCount="92">
  <si>
    <t>MUNICIPIO DE SAN JUANITO DE ESCOBEDO JALISCO</t>
  </si>
  <si>
    <t>ESTADO DE INGRESOS Y EGRESOS</t>
  </si>
  <si>
    <t>DEL 1 AL 30 DE JUNIO DE 2016</t>
  </si>
  <si>
    <t>I N G R E S O S</t>
  </si>
  <si>
    <t>E  G  R  E  S  O  S</t>
  </si>
  <si>
    <t>SERVICIOS PERSONALES</t>
  </si>
  <si>
    <t>DIETAS</t>
  </si>
  <si>
    <t>I M P U E S T O S</t>
  </si>
  <si>
    <t>SUELDOS BASE AL PERSONAL PERMANENTE</t>
  </si>
  <si>
    <t>PELEAS DE GALLOS, PALENQUES, CARRERAS DE CABALLOS Y SIMILARES</t>
  </si>
  <si>
    <t>SUELDO BASE AL PERSONAL EVENTUAL</t>
  </si>
  <si>
    <t>PREDIOS RUSTICOS</t>
  </si>
  <si>
    <t>PRIMAS DE VACACIONES, DOMINICALES Y GRATIFICACION DE FIN DE A</t>
  </si>
  <si>
    <t>PREDIOS URBANOS</t>
  </si>
  <si>
    <t>ESTIMULOS</t>
  </si>
  <si>
    <t>TRANSM. PATRIMONIALES ADQUIS. DE DEPTOS VIVIEN</t>
  </si>
  <si>
    <t>MATERIALES Y SUMINISTROS</t>
  </si>
  <si>
    <t>MATERIALES, UTILES Y EQUIPOS MENORES DE OFICINA</t>
  </si>
  <si>
    <t>MATEREIALES Y UTILES DE IMPRESION Y REPRODUCCION</t>
  </si>
  <si>
    <t>D E R E C H O S</t>
  </si>
  <si>
    <t>MATERIAL IMPRESO E INFORMACION DIGITAL</t>
  </si>
  <si>
    <t>PUESTOS PERMANENTES Y EVENTUALES</t>
  </si>
  <si>
    <t>MATERIAL DE LIMPIEZA</t>
  </si>
  <si>
    <t>LOTES USO PERPETUIDAD Y TEMPORAL</t>
  </si>
  <si>
    <t>MATERIALES Y UTILES DE ENSEÑANZA</t>
  </si>
  <si>
    <t>LIC PERMISOS DE GIROS CON VENTA DE BEBIDAS A</t>
  </si>
  <si>
    <t>MATERIALES PARA EL REGISTRO E IDENTIFICACION DE BIENES Y PERS</t>
  </si>
  <si>
    <t>LIC PERMISOS DE GIROS CON SERV. DE BEBIDAS A</t>
  </si>
  <si>
    <t>PRODUCTOS ALIMENTICIOS PARA PERSONAS</t>
  </si>
  <si>
    <t>PERMISO DE SUBDIVISION</t>
  </si>
  <si>
    <t>PRODUCTOS MINERALES NO METALICOS</t>
  </si>
  <si>
    <t>DESIGNACION DE NUMERO OFICIAL</t>
  </si>
  <si>
    <t>MATERIALES, ACCESORIOS Y SUMINISTROS MEDICOS</t>
  </si>
  <si>
    <t>SERVICIO DOMESTICO</t>
  </si>
  <si>
    <t>COMBUSTIBLES LUBRICANTES Y ADITIVOS</t>
  </si>
  <si>
    <t>20 % PARA EL SANEAMIENTO DE LAS AGUAS RESID.</t>
  </si>
  <si>
    <t>REFACC. Y ACCESORIOS MENORES DE EQ. DE COMPUTO</t>
  </si>
  <si>
    <t>3% PARA LA INFRAEST. BASICA EXISTENTE</t>
  </si>
  <si>
    <t>REFACC. Y ACCESORIOS MENORES DE EQ. DE TRANSPORTE</t>
  </si>
  <si>
    <t>REFAC. Y ACCS. MENORES PARA MAQUINARIA Y OTROS EQ.</t>
  </si>
  <si>
    <t>SERVICIOS GENERALES</t>
  </si>
  <si>
    <t>ENERGIA ELECTRICA</t>
  </si>
  <si>
    <t>LIC PERMISOS DE GIROS CON BEBIDAS A. DISTINTOS A LOS ANTERIORES</t>
  </si>
  <si>
    <t>AGUA</t>
  </si>
  <si>
    <t>TELEFONIA TRADICIONAL</t>
  </si>
  <si>
    <t>TELEFONIA CELULAR</t>
  </si>
  <si>
    <t>SERVICIOS POSTALES Y TELEGRAFICOS</t>
  </si>
  <si>
    <t>PRODUCTOS</t>
  </si>
  <si>
    <t>ARRENDAMIENTO DE TERRENOS</t>
  </si>
  <si>
    <t>FORMAS Y EDICIONES IMPRESAS</t>
  </si>
  <si>
    <t>ARRENDAMIENTO DE EDIFICIOS</t>
  </si>
  <si>
    <t>PRODUCTOS DIVERSOS</t>
  </si>
  <si>
    <t>ARRENDAMIENTO DE MOBILIARIO Y EQ. DE ADMINISTRACION</t>
  </si>
  <si>
    <t>ARRENDAMIENTO DE MAQUINARIA</t>
  </si>
  <si>
    <t>SERVICIOS LEGALES, DE CONTABILIDAD, ASUDITORIA, Y RELACIONAD</t>
  </si>
  <si>
    <t>SERVICIOS DE DISEÑO, ARQUITECTURA, INGENIERIA Y ACTIVIDADES RELACIONADAS</t>
  </si>
  <si>
    <t>SERVICIOS DE CONSULTORIA ADMINISTRATIVA, PROCESOS, TECNICA Y EN LAS TECNOL</t>
  </si>
  <si>
    <t>SERVICIOS FINANCIEROS Y BANCARIOS</t>
  </si>
  <si>
    <t>SEGUROS DE BIENES PATRIMONIALES</t>
  </si>
  <si>
    <t>APROVECHAMIENTOS</t>
  </si>
  <si>
    <t>FLETES Y MANIOBRAS</t>
  </si>
  <si>
    <t>MULTAS</t>
  </si>
  <si>
    <t>CONSERVACION Y MANTENIMIENTO MENOR DE INMUEBLES</t>
  </si>
  <si>
    <t>APROVECHAMIENTOS POR APORTACIONES Y COOPERACIONES</t>
  </si>
  <si>
    <t>INSTALACION, REPARACION Y MANTENIM. DE MOBILIARIO Y EQ. DE ADM</t>
  </si>
  <si>
    <t>INSTALACION, REPARACION Y MANTENIM. DE EQUIPO DE COMPUTO</t>
  </si>
  <si>
    <t>REPARAC. Y MANTENIMIENTO DE EQUIPO DE TRANSPORTE</t>
  </si>
  <si>
    <t>INSTALACION, REPARACION Y MANTENIM. DE MAQUINARIA Y OTROS EQ</t>
  </si>
  <si>
    <t xml:space="preserve">DIFUSION POR RADIO, TELEVISION Y OTROS MEDIOS DE MENSAJES </t>
  </si>
  <si>
    <t>PASAJES TERRESTRES</t>
  </si>
  <si>
    <t xml:space="preserve">PARTICIPACIONES </t>
  </si>
  <si>
    <t>VIATICOS EN EL PAIS</t>
  </si>
  <si>
    <t>PARTICIPACIONES FEDERALES</t>
  </si>
  <si>
    <t>GASTOS DE ORDEN SOCIAL Y CULTURAL</t>
  </si>
  <si>
    <t>PARTICIPACIONES ESTATALES</t>
  </si>
  <si>
    <t>TRANSFERENCIAS A ENTIDAES  ( DIF )</t>
  </si>
  <si>
    <t>APORTACIONES</t>
  </si>
  <si>
    <t>AYUDAS SOCIALES A PERSONA</t>
  </si>
  <si>
    <t>APORT. DEL FONDO DE INFRAESTRUCTURA</t>
  </si>
  <si>
    <t>BECAS Y OTRAS AYUDAS PARA PROGRAMAS DE CAPACITACION</t>
  </si>
  <si>
    <t xml:space="preserve">APORT. DEL FONDO DE FORTALECIMIENTO </t>
  </si>
  <si>
    <t>AYUDAS SOCIALES A INSTUCIONES DE ENSEÑANZA</t>
  </si>
  <si>
    <t>AYUDAS SOCIALES A INSTITUCIONES SIN FINES DE LUCRO</t>
  </si>
  <si>
    <t>JUBILACIONES</t>
  </si>
  <si>
    <t>TRANSFERENCIAS A FIDEICOMISOS DEL PODER EJECUTIVO</t>
  </si>
  <si>
    <t>CAMARAS FOTOGRAFICAS Y DE VIDEO</t>
  </si>
  <si>
    <t>EDIFICACION NO HABITACIONAL</t>
  </si>
  <si>
    <t>DIVISION DE TERRENOS Y CONST. DE OBRAS DE URBANIZACION</t>
  </si>
  <si>
    <t>AMORTIZACION DE LA DEUDA INTERNA CON INST. DE CRED.</t>
  </si>
  <si>
    <t>INTERESES DE LA DEUDA INTERNA CON INST. DE CREDITO</t>
  </si>
  <si>
    <t>TOTAL DE INGRESOS</t>
  </si>
  <si>
    <t>TOTAL DE  EGRESOS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</si>
</sst>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 Light"/>
      <family val="2"/>
    </font>
    <font>
      <b/>
      <i/>
      <u/>
      <sz val="12"/>
      <color theme="1"/>
      <name val="Calibri Light"/>
      <family val="2"/>
    </font>
    <font>
      <b/>
      <u/>
      <sz val="11"/>
      <color theme="1"/>
      <name val="Calibri Light"/>
      <family val="2"/>
    </font>
    <font>
      <sz val="11"/>
      <color theme="1"/>
      <name val="Calibri Light"/>
      <family val="2"/>
    </font>
    <font>
      <b/>
      <sz val="9"/>
      <color theme="1"/>
      <name val="Calibri Light"/>
      <family val="2"/>
    </font>
    <font>
      <sz val="9"/>
      <color theme="1"/>
      <name val="Calibri Light"/>
      <family val="2"/>
    </font>
    <font>
      <b/>
      <i/>
      <u/>
      <sz val="9"/>
      <color theme="1"/>
      <name val="Calibri Light"/>
      <family val="2"/>
    </font>
    <font>
      <b/>
      <u val="singleAccounting"/>
      <sz val="9"/>
      <name val="Calibri Light"/>
      <family val="2"/>
    </font>
    <font>
      <b/>
      <u/>
      <sz val="9"/>
      <color theme="1"/>
      <name val="Calibri Light"/>
      <family val="2"/>
    </font>
    <font>
      <b/>
      <sz val="8"/>
      <color indexed="8"/>
      <name val="Arial Unicode MS"/>
      <family val="2"/>
    </font>
    <font>
      <sz val="8"/>
      <color indexed="8"/>
      <name val="Arial Unicode MS"/>
      <family val="2"/>
    </font>
    <font>
      <b/>
      <sz val="9"/>
      <color indexed="8"/>
      <name val="Calibri Light"/>
      <family val="2"/>
    </font>
    <font>
      <sz val="9"/>
      <color indexed="8"/>
      <name val="Calibri Light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5" fillId="2" borderId="0" xfId="0" applyFont="1" applyFill="1" applyBorder="1"/>
    <xf numFmtId="0" fontId="6" fillId="0" borderId="4" xfId="0" applyFont="1" applyBorder="1"/>
    <xf numFmtId="0" fontId="7" fillId="0" borderId="0" xfId="0" applyFont="1" applyBorder="1"/>
    <xf numFmtId="43" fontId="6" fillId="0" borderId="0" xfId="1" applyFont="1" applyBorder="1"/>
    <xf numFmtId="43" fontId="6" fillId="3" borderId="0" xfId="1" applyFont="1" applyFill="1" applyBorder="1"/>
    <xf numFmtId="0" fontId="6" fillId="0" borderId="0" xfId="0" applyFont="1" applyBorder="1" applyAlignment="1">
      <alignment horizontal="left"/>
    </xf>
    <xf numFmtId="0" fontId="8" fillId="0" borderId="0" xfId="0" applyFont="1" applyBorder="1"/>
    <xf numFmtId="43" fontId="9" fillId="0" borderId="5" xfId="1" applyFont="1" applyFill="1" applyBorder="1"/>
    <xf numFmtId="0" fontId="10" fillId="0" borderId="0" xfId="0" applyFont="1" applyBorder="1"/>
    <xf numFmtId="0" fontId="11" fillId="0" borderId="0" xfId="0" applyFont="1" applyBorder="1" applyAlignment="1">
      <alignment horizontal="left"/>
    </xf>
    <xf numFmtId="0" fontId="12" fillId="0" borderId="0" xfId="0" applyFont="1" applyBorder="1"/>
    <xf numFmtId="43" fontId="5" fillId="0" borderId="5" xfId="1" applyFont="1" applyFill="1" applyBorder="1"/>
    <xf numFmtId="43" fontId="9" fillId="0" borderId="0" xfId="1" applyFont="1" applyFill="1" applyBorder="1"/>
    <xf numFmtId="0" fontId="7" fillId="3" borderId="0" xfId="0" applyFont="1" applyFill="1" applyBorder="1"/>
    <xf numFmtId="0" fontId="6" fillId="0" borderId="4" xfId="0" applyFont="1" applyBorder="1" applyAlignment="1">
      <alignment horizontal="left" wrapText="1"/>
    </xf>
    <xf numFmtId="0" fontId="12" fillId="0" borderId="0" xfId="0" applyFont="1" applyBorder="1" applyAlignment="1">
      <alignment wrapText="1"/>
    </xf>
    <xf numFmtId="43" fontId="5" fillId="0" borderId="0" xfId="1" applyFont="1" applyFill="1" applyBorder="1" applyAlignment="1">
      <alignment wrapText="1"/>
    </xf>
    <xf numFmtId="0" fontId="7" fillId="3" borderId="0" xfId="0" applyFont="1" applyFill="1" applyBorder="1" applyAlignment="1">
      <alignment wrapText="1"/>
    </xf>
    <xf numFmtId="0" fontId="11" fillId="0" borderId="0" xfId="0" applyFont="1" applyBorder="1" applyAlignment="1">
      <alignment horizontal="left" wrapText="1"/>
    </xf>
    <xf numFmtId="43" fontId="5" fillId="0" borderId="5" xfId="1" applyFont="1" applyFill="1" applyBorder="1" applyAlignment="1">
      <alignment wrapText="1"/>
    </xf>
    <xf numFmtId="0" fontId="0" fillId="0" borderId="0" xfId="0" applyAlignment="1">
      <alignment wrapText="1"/>
    </xf>
    <xf numFmtId="0" fontId="6" fillId="0" borderId="0" xfId="0" applyFont="1" applyBorder="1" applyAlignment="1">
      <alignment horizontal="left" wrapText="1"/>
    </xf>
    <xf numFmtId="0" fontId="8" fillId="0" borderId="0" xfId="0" applyFont="1" applyBorder="1" applyAlignment="1">
      <alignment wrapText="1"/>
    </xf>
    <xf numFmtId="43" fontId="9" fillId="0" borderId="5" xfId="1" applyFont="1" applyFill="1" applyBorder="1" applyAlignment="1">
      <alignment wrapText="1"/>
    </xf>
    <xf numFmtId="0" fontId="7" fillId="0" borderId="0" xfId="0" applyFont="1" applyBorder="1" applyAlignment="1">
      <alignment wrapText="1"/>
    </xf>
    <xf numFmtId="43" fontId="7" fillId="0" borderId="0" xfId="1" applyFont="1" applyBorder="1" applyAlignment="1">
      <alignment wrapText="1"/>
    </xf>
    <xf numFmtId="43" fontId="6" fillId="0" borderId="0" xfId="1" applyFont="1" applyBorder="1" applyAlignment="1">
      <alignment wrapText="1"/>
    </xf>
    <xf numFmtId="0" fontId="13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43" fontId="9" fillId="0" borderId="0" xfId="1" applyFont="1" applyFill="1" applyBorder="1" applyAlignment="1">
      <alignment wrapText="1"/>
    </xf>
    <xf numFmtId="0" fontId="6" fillId="0" borderId="0" xfId="0" applyFont="1" applyBorder="1" applyAlignment="1">
      <alignment wrapText="1"/>
    </xf>
    <xf numFmtId="0" fontId="10" fillId="0" borderId="0" xfId="0" applyFont="1" applyBorder="1" applyAlignment="1">
      <alignment horizontal="left" wrapText="1"/>
    </xf>
    <xf numFmtId="0" fontId="14" fillId="0" borderId="0" xfId="0" applyFont="1" applyBorder="1" applyAlignment="1">
      <alignment wrapText="1"/>
    </xf>
    <xf numFmtId="43" fontId="6" fillId="3" borderId="0" xfId="1" applyFont="1" applyFill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0" borderId="4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43" fontId="7" fillId="3" borderId="0" xfId="0" applyNumberFormat="1" applyFont="1" applyFill="1" applyBorder="1" applyAlignment="1">
      <alignment wrapText="1"/>
    </xf>
    <xf numFmtId="0" fontId="8" fillId="0" borderId="0" xfId="0" applyFont="1" applyBorder="1" applyAlignment="1">
      <alignment horizontal="center" wrapText="1"/>
    </xf>
    <xf numFmtId="43" fontId="6" fillId="0" borderId="5" xfId="1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6" fillId="0" borderId="7" xfId="0" applyFont="1" applyBorder="1" applyAlignment="1">
      <alignment horizontal="left" wrapText="1"/>
    </xf>
    <xf numFmtId="0" fontId="6" fillId="0" borderId="7" xfId="0" applyFont="1" applyBorder="1" applyAlignment="1">
      <alignment wrapText="1"/>
    </xf>
    <xf numFmtId="43" fontId="6" fillId="0" borderId="8" xfId="1" applyFont="1" applyBorder="1" applyAlignment="1">
      <alignment wrapText="1"/>
    </xf>
    <xf numFmtId="43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tabSelected="1" workbookViewId="0">
      <selection activeCell="C11" sqref="C11"/>
    </sheetView>
  </sheetViews>
  <sheetFormatPr baseColWidth="10" defaultRowHeight="15" x14ac:dyDescent="0.25"/>
  <cols>
    <col min="1" max="1" width="6" customWidth="1"/>
    <col min="2" max="2" width="40.5703125" customWidth="1"/>
    <col min="3" max="3" width="15" customWidth="1"/>
    <col min="4" max="4" width="2.28515625" customWidth="1"/>
    <col min="5" max="5" width="5.140625" customWidth="1"/>
    <col min="6" max="6" width="42.7109375" customWidth="1"/>
    <col min="7" max="7" width="13.42578125" customWidth="1"/>
  </cols>
  <sheetData>
    <row r="1" spans="1:7" ht="16.5" thickBot="1" x14ac:dyDescent="0.3">
      <c r="A1" s="47" t="s">
        <v>0</v>
      </c>
      <c r="B1" s="48"/>
      <c r="C1" s="48"/>
      <c r="D1" s="48"/>
      <c r="E1" s="48"/>
      <c r="F1" s="48"/>
      <c r="G1" s="49"/>
    </row>
    <row r="2" spans="1:7" ht="15.75" x14ac:dyDescent="0.25">
      <c r="A2" s="50" t="s">
        <v>1</v>
      </c>
      <c r="B2" s="51"/>
      <c r="C2" s="51"/>
      <c r="D2" s="51"/>
      <c r="E2" s="51"/>
      <c r="F2" s="51"/>
      <c r="G2" s="52"/>
    </row>
    <row r="3" spans="1:7" ht="15.75" x14ac:dyDescent="0.25">
      <c r="A3" s="53" t="s">
        <v>2</v>
      </c>
      <c r="B3" s="54"/>
      <c r="C3" s="54"/>
      <c r="D3" s="54"/>
      <c r="E3" s="54"/>
      <c r="F3" s="54"/>
      <c r="G3" s="55"/>
    </row>
    <row r="4" spans="1:7" x14ac:dyDescent="0.25">
      <c r="A4" s="56" t="s">
        <v>3</v>
      </c>
      <c r="B4" s="57"/>
      <c r="C4" s="57"/>
      <c r="D4" s="1"/>
      <c r="E4" s="57" t="s">
        <v>4</v>
      </c>
      <c r="F4" s="57"/>
      <c r="G4" s="58"/>
    </row>
    <row r="5" spans="1:7" ht="16.5" x14ac:dyDescent="0.35">
      <c r="A5" s="2"/>
      <c r="B5" s="3"/>
      <c r="C5" s="4"/>
      <c r="D5" s="5"/>
      <c r="E5" s="6"/>
      <c r="F5" s="7" t="s">
        <v>5</v>
      </c>
      <c r="G5" s="8">
        <f>SUM(G6:G10)</f>
        <v>1043436.98</v>
      </c>
    </row>
    <row r="6" spans="1:7" x14ac:dyDescent="0.25">
      <c r="A6" s="2"/>
      <c r="B6" s="9"/>
      <c r="C6" s="3"/>
      <c r="D6" s="5"/>
      <c r="E6" s="10">
        <v>1111</v>
      </c>
      <c r="F6" s="11" t="s">
        <v>6</v>
      </c>
      <c r="G6" s="12">
        <v>192554.96</v>
      </c>
    </row>
    <row r="7" spans="1:7" ht="16.5" x14ac:dyDescent="0.35">
      <c r="A7" s="2"/>
      <c r="B7" s="7" t="s">
        <v>7</v>
      </c>
      <c r="C7" s="13">
        <f>SUM(C8:C11)</f>
        <v>38490</v>
      </c>
      <c r="D7" s="14"/>
      <c r="E7" s="10">
        <v>1131</v>
      </c>
      <c r="F7" s="11" t="s">
        <v>8</v>
      </c>
      <c r="G7" s="12">
        <v>625654.99</v>
      </c>
    </row>
    <row r="8" spans="1:7" s="21" customFormat="1" ht="25.5" x14ac:dyDescent="0.25">
      <c r="A8" s="15">
        <v>11130</v>
      </c>
      <c r="B8" s="16" t="s">
        <v>9</v>
      </c>
      <c r="C8" s="17">
        <v>3200</v>
      </c>
      <c r="D8" s="18"/>
      <c r="E8" s="19">
        <v>1221</v>
      </c>
      <c r="F8" s="16" t="s">
        <v>10</v>
      </c>
      <c r="G8" s="20">
        <v>211158.72</v>
      </c>
    </row>
    <row r="9" spans="1:7" s="21" customFormat="1" ht="25.5" x14ac:dyDescent="0.25">
      <c r="A9" s="15">
        <v>12110</v>
      </c>
      <c r="B9" s="16" t="s">
        <v>11</v>
      </c>
      <c r="C9" s="17">
        <v>1086.5</v>
      </c>
      <c r="D9" s="18"/>
      <c r="E9" s="19">
        <v>1321</v>
      </c>
      <c r="F9" s="16" t="s">
        <v>12</v>
      </c>
      <c r="G9" s="20">
        <v>13835.31</v>
      </c>
    </row>
    <row r="10" spans="1:7" s="21" customFormat="1" x14ac:dyDescent="0.25">
      <c r="A10" s="15">
        <v>12120</v>
      </c>
      <c r="B10" s="16" t="s">
        <v>13</v>
      </c>
      <c r="C10" s="17">
        <v>27345.71</v>
      </c>
      <c r="D10" s="18"/>
      <c r="E10" s="19">
        <v>1711</v>
      </c>
      <c r="F10" s="16" t="s">
        <v>14</v>
      </c>
      <c r="G10" s="20">
        <v>233</v>
      </c>
    </row>
    <row r="11" spans="1:7" s="21" customFormat="1" ht="27" x14ac:dyDescent="0.35">
      <c r="A11" s="15">
        <v>12210</v>
      </c>
      <c r="B11" s="16" t="s">
        <v>15</v>
      </c>
      <c r="C11" s="17">
        <f>6857.79</f>
        <v>6857.79</v>
      </c>
      <c r="D11" s="18"/>
      <c r="E11" s="22"/>
      <c r="F11" s="23" t="s">
        <v>16</v>
      </c>
      <c r="G11" s="24">
        <f>SUM(G12:G24)</f>
        <v>272320.11000000004</v>
      </c>
    </row>
    <row r="12" spans="1:7" s="21" customFormat="1" ht="25.5" x14ac:dyDescent="0.25">
      <c r="A12" s="15"/>
      <c r="B12" s="25"/>
      <c r="C12" s="26"/>
      <c r="D12" s="19"/>
      <c r="E12" s="19">
        <v>2111</v>
      </c>
      <c r="F12" s="16" t="s">
        <v>17</v>
      </c>
      <c r="G12" s="20">
        <v>6592.3</v>
      </c>
    </row>
    <row r="13" spans="1:7" s="21" customFormat="1" ht="25.5" x14ac:dyDescent="0.25">
      <c r="A13" s="15"/>
      <c r="B13" s="25"/>
      <c r="C13" s="26"/>
      <c r="D13" s="19"/>
      <c r="E13" s="19">
        <v>2121</v>
      </c>
      <c r="F13" s="16" t="s">
        <v>18</v>
      </c>
      <c r="G13" s="20">
        <v>1695.12</v>
      </c>
    </row>
    <row r="14" spans="1:7" s="21" customFormat="1" x14ac:dyDescent="0.25">
      <c r="A14" s="15"/>
      <c r="B14" s="23" t="s">
        <v>19</v>
      </c>
      <c r="C14" s="27">
        <f>SUM(C15:C27)</f>
        <v>37161.270000000004</v>
      </c>
      <c r="D14" s="19"/>
      <c r="E14" s="19">
        <v>2151</v>
      </c>
      <c r="F14" s="16" t="s">
        <v>20</v>
      </c>
      <c r="G14" s="20">
        <v>3201.6</v>
      </c>
    </row>
    <row r="15" spans="1:7" s="21" customFormat="1" x14ac:dyDescent="0.25">
      <c r="A15" s="15">
        <v>41120</v>
      </c>
      <c r="B15" s="16" t="s">
        <v>21</v>
      </c>
      <c r="C15" s="17">
        <f>3063</f>
        <v>3063</v>
      </c>
      <c r="D15" s="19"/>
      <c r="E15" s="19">
        <v>2161</v>
      </c>
      <c r="F15" s="16" t="s">
        <v>22</v>
      </c>
      <c r="G15" s="20">
        <v>4033.09</v>
      </c>
    </row>
    <row r="16" spans="1:7" s="21" customFormat="1" x14ac:dyDescent="0.25">
      <c r="A16" s="15">
        <v>41310</v>
      </c>
      <c r="B16" s="16" t="s">
        <v>23</v>
      </c>
      <c r="C16" s="17">
        <v>1460</v>
      </c>
      <c r="D16" s="19"/>
      <c r="E16" s="19">
        <v>2171</v>
      </c>
      <c r="F16" s="16" t="s">
        <v>24</v>
      </c>
      <c r="G16" s="20">
        <v>1415.67</v>
      </c>
    </row>
    <row r="17" spans="1:7" s="21" customFormat="1" ht="25.5" x14ac:dyDescent="0.25">
      <c r="A17" s="15">
        <v>43010</v>
      </c>
      <c r="B17" s="16" t="s">
        <v>25</v>
      </c>
      <c r="C17" s="17">
        <v>525</v>
      </c>
      <c r="D17" s="19"/>
      <c r="E17" s="19">
        <v>2181</v>
      </c>
      <c r="F17" s="16" t="s">
        <v>26</v>
      </c>
      <c r="G17" s="20">
        <v>11202</v>
      </c>
    </row>
    <row r="18" spans="1:7" s="21" customFormat="1" ht="25.5" x14ac:dyDescent="0.25">
      <c r="A18" s="15">
        <v>43011</v>
      </c>
      <c r="B18" s="16" t="s">
        <v>27</v>
      </c>
      <c r="C18" s="17">
        <v>475</v>
      </c>
      <c r="D18" s="19"/>
      <c r="E18" s="19">
        <v>2211</v>
      </c>
      <c r="F18" s="16" t="s">
        <v>28</v>
      </c>
      <c r="G18" s="20">
        <v>13548.06</v>
      </c>
    </row>
    <row r="19" spans="1:7" s="21" customFormat="1" x14ac:dyDescent="0.25">
      <c r="A19" s="15">
        <v>43030</v>
      </c>
      <c r="B19" s="16" t="s">
        <v>29</v>
      </c>
      <c r="C19" s="17">
        <v>3527.42</v>
      </c>
      <c r="D19" s="19"/>
      <c r="E19" s="19">
        <v>2411</v>
      </c>
      <c r="F19" s="16" t="s">
        <v>30</v>
      </c>
      <c r="G19" s="20">
        <v>4872</v>
      </c>
    </row>
    <row r="20" spans="1:7" s="21" customFormat="1" ht="25.5" x14ac:dyDescent="0.25">
      <c r="A20" s="15">
        <v>43041</v>
      </c>
      <c r="B20" s="16" t="s">
        <v>31</v>
      </c>
      <c r="C20" s="17">
        <v>314</v>
      </c>
      <c r="D20" s="19"/>
      <c r="E20" s="19">
        <v>2541</v>
      </c>
      <c r="F20" s="16" t="s">
        <v>32</v>
      </c>
      <c r="G20" s="20">
        <v>4408</v>
      </c>
    </row>
    <row r="21" spans="1:7" s="21" customFormat="1" x14ac:dyDescent="0.25">
      <c r="A21" s="15">
        <v>43090</v>
      </c>
      <c r="B21" s="16" t="s">
        <v>33</v>
      </c>
      <c r="C21" s="17">
        <v>4117.84</v>
      </c>
      <c r="D21" s="19"/>
      <c r="E21" s="19">
        <v>2611</v>
      </c>
      <c r="F21" s="16" t="s">
        <v>34</v>
      </c>
      <c r="G21" s="20">
        <v>203550.56</v>
      </c>
    </row>
    <row r="22" spans="1:7" s="21" customFormat="1" ht="25.5" x14ac:dyDescent="0.25">
      <c r="A22" s="15">
        <v>43094</v>
      </c>
      <c r="B22" s="16" t="s">
        <v>35</v>
      </c>
      <c r="C22" s="17">
        <v>1069.57</v>
      </c>
      <c r="D22" s="19"/>
      <c r="E22" s="19">
        <v>2941</v>
      </c>
      <c r="F22" s="16" t="s">
        <v>36</v>
      </c>
      <c r="G22" s="20">
        <v>1490</v>
      </c>
    </row>
    <row r="23" spans="1:7" s="21" customFormat="1" ht="25.5" x14ac:dyDescent="0.25">
      <c r="A23" s="15">
        <v>43095</v>
      </c>
      <c r="B23" s="16" t="s">
        <v>37</v>
      </c>
      <c r="C23" s="17">
        <v>160.44</v>
      </c>
      <c r="D23" s="19"/>
      <c r="E23" s="19">
        <v>2961</v>
      </c>
      <c r="F23" s="16" t="s">
        <v>38</v>
      </c>
      <c r="G23" s="20">
        <v>13000</v>
      </c>
    </row>
    <row r="24" spans="1:7" s="21" customFormat="1" ht="25.5" x14ac:dyDescent="0.25">
      <c r="A24" s="15">
        <v>41310</v>
      </c>
      <c r="B24" s="16" t="s">
        <v>23</v>
      </c>
      <c r="C24" s="17">
        <v>7533</v>
      </c>
      <c r="D24" s="19"/>
      <c r="E24" s="19">
        <v>2981</v>
      </c>
      <c r="F24" s="16" t="s">
        <v>39</v>
      </c>
      <c r="G24" s="20">
        <v>3311.71</v>
      </c>
    </row>
    <row r="25" spans="1:7" s="21" customFormat="1" ht="27" x14ac:dyDescent="0.35">
      <c r="A25" s="15">
        <v>43010</v>
      </c>
      <c r="B25" s="16" t="s">
        <v>25</v>
      </c>
      <c r="C25" s="17">
        <v>13386</v>
      </c>
      <c r="D25" s="18"/>
      <c r="E25" s="28"/>
      <c r="F25" s="23" t="s">
        <v>40</v>
      </c>
      <c r="G25" s="24">
        <f>SUM(G26:G49)</f>
        <v>432596.51999999996</v>
      </c>
    </row>
    <row r="26" spans="1:7" s="21" customFormat="1" ht="25.5" x14ac:dyDescent="0.25">
      <c r="A26" s="15">
        <v>43011</v>
      </c>
      <c r="B26" s="16" t="s">
        <v>27</v>
      </c>
      <c r="C26" s="17">
        <v>1414</v>
      </c>
      <c r="D26" s="18"/>
      <c r="E26" s="19">
        <v>3111</v>
      </c>
      <c r="F26" s="16" t="s">
        <v>41</v>
      </c>
      <c r="G26" s="20">
        <v>288837</v>
      </c>
    </row>
    <row r="27" spans="1:7" s="21" customFormat="1" ht="25.5" x14ac:dyDescent="0.25">
      <c r="A27" s="15">
        <v>43012</v>
      </c>
      <c r="B27" s="16" t="s">
        <v>42</v>
      </c>
      <c r="C27" s="17">
        <v>116</v>
      </c>
      <c r="D27" s="18"/>
      <c r="E27" s="19">
        <v>3131</v>
      </c>
      <c r="F27" s="16" t="s">
        <v>43</v>
      </c>
      <c r="G27" s="20">
        <v>890</v>
      </c>
    </row>
    <row r="28" spans="1:7" s="21" customFormat="1" x14ac:dyDescent="0.25">
      <c r="A28" s="15"/>
      <c r="B28" s="25"/>
      <c r="C28" s="26"/>
      <c r="D28" s="18"/>
      <c r="E28" s="19">
        <v>3141</v>
      </c>
      <c r="F28" s="16" t="s">
        <v>44</v>
      </c>
      <c r="G28" s="20">
        <v>8046</v>
      </c>
    </row>
    <row r="29" spans="1:7" s="21" customFormat="1" x14ac:dyDescent="0.25">
      <c r="A29" s="15"/>
      <c r="B29" s="25"/>
      <c r="C29" s="26"/>
      <c r="D29" s="18"/>
      <c r="E29" s="19">
        <v>3151</v>
      </c>
      <c r="F29" s="16" t="s">
        <v>45</v>
      </c>
      <c r="G29" s="20">
        <v>5583</v>
      </c>
    </row>
    <row r="30" spans="1:7" s="21" customFormat="1" x14ac:dyDescent="0.25">
      <c r="A30" s="15"/>
      <c r="B30" s="25"/>
      <c r="C30" s="26"/>
      <c r="D30" s="18"/>
      <c r="E30" s="19">
        <v>3181</v>
      </c>
      <c r="F30" s="16" t="s">
        <v>46</v>
      </c>
      <c r="G30" s="20">
        <v>397</v>
      </c>
    </row>
    <row r="31" spans="1:7" s="21" customFormat="1" ht="16.5" x14ac:dyDescent="0.35">
      <c r="A31" s="15"/>
      <c r="B31" s="29" t="s">
        <v>47</v>
      </c>
      <c r="C31" s="30">
        <f>SUM(C32:C33)</f>
        <v>7725.32</v>
      </c>
      <c r="D31" s="18"/>
      <c r="E31" s="19">
        <v>3211</v>
      </c>
      <c r="F31" s="16" t="s">
        <v>48</v>
      </c>
      <c r="G31" s="20">
        <v>2000</v>
      </c>
    </row>
    <row r="32" spans="1:7" s="21" customFormat="1" x14ac:dyDescent="0.25">
      <c r="A32" s="15">
        <v>51991</v>
      </c>
      <c r="B32" s="16" t="s">
        <v>49</v>
      </c>
      <c r="C32" s="17">
        <v>7722</v>
      </c>
      <c r="D32" s="18"/>
      <c r="E32" s="19">
        <v>3221</v>
      </c>
      <c r="F32" s="16" t="s">
        <v>50</v>
      </c>
      <c r="G32" s="20">
        <v>800</v>
      </c>
    </row>
    <row r="33" spans="1:7" s="21" customFormat="1" ht="25.5" x14ac:dyDescent="0.25">
      <c r="A33" s="15"/>
      <c r="B33" s="25" t="s">
        <v>51</v>
      </c>
      <c r="C33" s="17">
        <v>3.32</v>
      </c>
      <c r="D33" s="18"/>
      <c r="E33" s="19">
        <v>3231</v>
      </c>
      <c r="F33" s="16" t="s">
        <v>52</v>
      </c>
      <c r="G33" s="20">
        <v>5510</v>
      </c>
    </row>
    <row r="34" spans="1:7" s="21" customFormat="1" x14ac:dyDescent="0.25">
      <c r="A34" s="15"/>
      <c r="B34" s="25"/>
      <c r="C34" s="26"/>
      <c r="D34" s="18"/>
      <c r="E34" s="19">
        <v>3261</v>
      </c>
      <c r="F34" s="16" t="s">
        <v>53</v>
      </c>
      <c r="G34" s="20">
        <v>928</v>
      </c>
    </row>
    <row r="35" spans="1:7" s="21" customFormat="1" ht="25.5" x14ac:dyDescent="0.25">
      <c r="A35" s="15"/>
      <c r="B35" s="25"/>
      <c r="C35" s="26"/>
      <c r="D35" s="18"/>
      <c r="E35" s="19">
        <v>3311</v>
      </c>
      <c r="F35" s="16" t="s">
        <v>54</v>
      </c>
      <c r="G35" s="20">
        <v>9280</v>
      </c>
    </row>
    <row r="36" spans="1:7" s="21" customFormat="1" ht="25.5" x14ac:dyDescent="0.25">
      <c r="A36" s="15"/>
      <c r="B36" s="25"/>
      <c r="C36" s="26"/>
      <c r="D36" s="18"/>
      <c r="E36" s="19">
        <v>3321</v>
      </c>
      <c r="F36" s="16" t="s">
        <v>55</v>
      </c>
      <c r="G36" s="20">
        <v>3480</v>
      </c>
    </row>
    <row r="37" spans="1:7" s="21" customFormat="1" ht="25.5" x14ac:dyDescent="0.25">
      <c r="A37" s="15"/>
      <c r="B37" s="25"/>
      <c r="C37" s="26"/>
      <c r="D37" s="18"/>
      <c r="E37" s="19">
        <v>3331</v>
      </c>
      <c r="F37" s="16" t="s">
        <v>56</v>
      </c>
      <c r="G37" s="20">
        <v>5000</v>
      </c>
    </row>
    <row r="38" spans="1:7" s="21" customFormat="1" x14ac:dyDescent="0.25">
      <c r="A38" s="15"/>
      <c r="B38" s="25"/>
      <c r="C38" s="26"/>
      <c r="D38" s="18"/>
      <c r="E38" s="19">
        <v>3411</v>
      </c>
      <c r="F38" s="16" t="s">
        <v>57</v>
      </c>
      <c r="G38" s="20">
        <v>1698.24</v>
      </c>
    </row>
    <row r="39" spans="1:7" s="21" customFormat="1" ht="16.5" x14ac:dyDescent="0.35">
      <c r="A39" s="15"/>
      <c r="B39" s="29"/>
      <c r="C39" s="30"/>
      <c r="D39" s="18"/>
      <c r="E39" s="19">
        <v>3451</v>
      </c>
      <c r="F39" s="16" t="s">
        <v>58</v>
      </c>
      <c r="G39" s="20">
        <v>2138.31</v>
      </c>
    </row>
    <row r="40" spans="1:7" s="21" customFormat="1" ht="16.5" x14ac:dyDescent="0.35">
      <c r="A40" s="15"/>
      <c r="B40" s="29" t="s">
        <v>59</v>
      </c>
      <c r="C40" s="30">
        <f>SUM(C41:C42)</f>
        <v>8957.32</v>
      </c>
      <c r="D40" s="18"/>
      <c r="E40" s="19">
        <v>3471</v>
      </c>
      <c r="F40" s="16" t="s">
        <v>60</v>
      </c>
      <c r="G40" s="20">
        <v>522</v>
      </c>
    </row>
    <row r="41" spans="1:7" s="21" customFormat="1" ht="25.5" x14ac:dyDescent="0.25">
      <c r="A41" s="15">
        <v>61210</v>
      </c>
      <c r="B41" s="23" t="s">
        <v>61</v>
      </c>
      <c r="C41" s="17">
        <v>420</v>
      </c>
      <c r="D41" s="18"/>
      <c r="E41" s="19">
        <v>3511</v>
      </c>
      <c r="F41" s="16" t="s">
        <v>62</v>
      </c>
      <c r="G41" s="20">
        <v>2320</v>
      </c>
    </row>
    <row r="42" spans="1:7" s="21" customFormat="1" ht="25.5" x14ac:dyDescent="0.25">
      <c r="A42" s="15">
        <v>61710</v>
      </c>
      <c r="B42" s="16" t="s">
        <v>63</v>
      </c>
      <c r="C42" s="17">
        <v>8537.32</v>
      </c>
      <c r="D42" s="18"/>
      <c r="E42" s="19">
        <v>3521</v>
      </c>
      <c r="F42" s="16" t="s">
        <v>64</v>
      </c>
      <c r="G42" s="20">
        <v>300</v>
      </c>
    </row>
    <row r="43" spans="1:7" s="21" customFormat="1" ht="25.5" x14ac:dyDescent="0.25">
      <c r="A43" s="15"/>
      <c r="B43" s="25"/>
      <c r="C43" s="26"/>
      <c r="D43" s="18"/>
      <c r="E43" s="19">
        <v>3531</v>
      </c>
      <c r="F43" s="16" t="s">
        <v>65</v>
      </c>
      <c r="G43" s="20">
        <v>4060</v>
      </c>
    </row>
    <row r="44" spans="1:7" s="21" customFormat="1" ht="25.5" x14ac:dyDescent="0.25">
      <c r="A44" s="15"/>
      <c r="B44" s="31"/>
      <c r="C44" s="27"/>
      <c r="D44" s="18"/>
      <c r="E44" s="19">
        <v>3551</v>
      </c>
      <c r="F44" s="16" t="s">
        <v>66</v>
      </c>
      <c r="G44" s="20">
        <v>20064.73</v>
      </c>
    </row>
    <row r="45" spans="1:7" s="21" customFormat="1" ht="25.5" x14ac:dyDescent="0.25">
      <c r="A45" s="15"/>
      <c r="B45" s="31"/>
      <c r="C45" s="27"/>
      <c r="D45" s="18"/>
      <c r="E45" s="19">
        <v>3571</v>
      </c>
      <c r="F45" s="16" t="s">
        <v>67</v>
      </c>
      <c r="G45" s="20">
        <v>54174.39</v>
      </c>
    </row>
    <row r="46" spans="1:7" s="21" customFormat="1" ht="25.5" x14ac:dyDescent="0.25">
      <c r="A46" s="15"/>
      <c r="B46" s="31"/>
      <c r="C46" s="27"/>
      <c r="D46" s="18"/>
      <c r="E46" s="19">
        <v>3611</v>
      </c>
      <c r="F46" s="16" t="s">
        <v>68</v>
      </c>
      <c r="G46" s="20">
        <v>2784</v>
      </c>
    </row>
    <row r="47" spans="1:7" s="21" customFormat="1" x14ac:dyDescent="0.25">
      <c r="A47" s="15"/>
      <c r="B47" s="31"/>
      <c r="C47" s="27"/>
      <c r="D47" s="18"/>
      <c r="E47" s="19">
        <v>3721</v>
      </c>
      <c r="F47" s="16" t="s">
        <v>69</v>
      </c>
      <c r="G47" s="20">
        <v>1000</v>
      </c>
    </row>
    <row r="48" spans="1:7" s="21" customFormat="1" x14ac:dyDescent="0.25">
      <c r="A48" s="15"/>
      <c r="B48" s="32" t="s">
        <v>70</v>
      </c>
      <c r="C48" s="27">
        <f>SUM(C49:C50)</f>
        <v>1776551.31</v>
      </c>
      <c r="D48" s="18"/>
      <c r="E48" s="19">
        <v>3751</v>
      </c>
      <c r="F48" s="16" t="s">
        <v>71</v>
      </c>
      <c r="G48" s="20">
        <v>11285.85</v>
      </c>
    </row>
    <row r="49" spans="1:7" s="21" customFormat="1" x14ac:dyDescent="0.25">
      <c r="A49" s="15">
        <v>81110</v>
      </c>
      <c r="B49" s="16" t="s">
        <v>72</v>
      </c>
      <c r="C49" s="17">
        <v>1774318.71</v>
      </c>
      <c r="D49" s="18"/>
      <c r="E49" s="19">
        <v>3821</v>
      </c>
      <c r="F49" s="16" t="s">
        <v>73</v>
      </c>
      <c r="G49" s="20">
        <v>1498</v>
      </c>
    </row>
    <row r="50" spans="1:7" s="21" customFormat="1" ht="16.5" x14ac:dyDescent="0.35">
      <c r="A50" s="15">
        <v>81120</v>
      </c>
      <c r="B50" s="16" t="s">
        <v>74</v>
      </c>
      <c r="C50" s="17">
        <v>2232.6</v>
      </c>
      <c r="D50" s="18"/>
      <c r="E50" s="28"/>
      <c r="F50" s="33"/>
      <c r="G50" s="24">
        <f>SUM(G51:G57)</f>
        <v>125009.07</v>
      </c>
    </row>
    <row r="51" spans="1:7" s="21" customFormat="1" x14ac:dyDescent="0.25">
      <c r="A51" s="15"/>
      <c r="B51" s="25"/>
      <c r="C51" s="26"/>
      <c r="D51" s="18"/>
      <c r="E51" s="19">
        <v>4211</v>
      </c>
      <c r="F51" s="16" t="s">
        <v>75</v>
      </c>
      <c r="G51" s="20">
        <v>60000</v>
      </c>
    </row>
    <row r="52" spans="1:7" s="21" customFormat="1" ht="16.5" x14ac:dyDescent="0.35">
      <c r="A52" s="15"/>
      <c r="B52" s="23" t="s">
        <v>76</v>
      </c>
      <c r="C52" s="30">
        <f>SUM(C53:C55)</f>
        <v>1053741.83</v>
      </c>
      <c r="D52" s="34"/>
      <c r="E52" s="19">
        <v>4411</v>
      </c>
      <c r="F52" s="16" t="s">
        <v>77</v>
      </c>
      <c r="G52" s="20">
        <v>41819.85</v>
      </c>
    </row>
    <row r="53" spans="1:7" s="21" customFormat="1" ht="25.5" x14ac:dyDescent="0.25">
      <c r="A53" s="15">
        <v>81110</v>
      </c>
      <c r="B53" s="16" t="s">
        <v>78</v>
      </c>
      <c r="C53" s="17">
        <v>649926.9</v>
      </c>
      <c r="D53" s="34"/>
      <c r="E53" s="19">
        <v>4421</v>
      </c>
      <c r="F53" s="16" t="s">
        <v>79</v>
      </c>
      <c r="G53" s="20">
        <v>1000</v>
      </c>
    </row>
    <row r="54" spans="1:7" s="21" customFormat="1" x14ac:dyDescent="0.25">
      <c r="A54" s="15">
        <v>82130</v>
      </c>
      <c r="B54" s="16" t="s">
        <v>80</v>
      </c>
      <c r="C54" s="17">
        <v>403814.93</v>
      </c>
      <c r="D54" s="18"/>
      <c r="E54" s="19">
        <v>4431</v>
      </c>
      <c r="F54" s="16" t="s">
        <v>81</v>
      </c>
      <c r="G54" s="20">
        <v>5376</v>
      </c>
    </row>
    <row r="55" spans="1:7" s="21" customFormat="1" ht="27" x14ac:dyDescent="0.35">
      <c r="A55" s="15"/>
      <c r="B55" s="23"/>
      <c r="C55" s="30"/>
      <c r="D55" s="18"/>
      <c r="E55" s="19">
        <v>4451</v>
      </c>
      <c r="F55" s="16" t="s">
        <v>82</v>
      </c>
      <c r="G55" s="20">
        <v>3552</v>
      </c>
    </row>
    <row r="56" spans="1:7" s="21" customFormat="1" ht="16.5" x14ac:dyDescent="0.35">
      <c r="A56" s="15"/>
      <c r="B56" s="23"/>
      <c r="C56" s="30"/>
      <c r="D56" s="18"/>
      <c r="E56" s="19">
        <v>4521</v>
      </c>
      <c r="F56" s="16" t="s">
        <v>83</v>
      </c>
      <c r="G56" s="20">
        <v>13204.22</v>
      </c>
    </row>
    <row r="57" spans="1:7" s="21" customFormat="1" ht="25.5" x14ac:dyDescent="0.25">
      <c r="A57" s="15"/>
      <c r="B57" s="23"/>
      <c r="C57" s="26"/>
      <c r="D57" s="18"/>
      <c r="E57" s="19">
        <v>4611</v>
      </c>
      <c r="F57" s="16" t="s">
        <v>84</v>
      </c>
      <c r="G57" s="20">
        <v>57</v>
      </c>
    </row>
    <row r="58" spans="1:7" s="21" customFormat="1" ht="16.5" x14ac:dyDescent="0.35">
      <c r="A58" s="15"/>
      <c r="B58" s="25"/>
      <c r="C58" s="27"/>
      <c r="D58" s="18"/>
      <c r="E58" s="28"/>
      <c r="F58" s="33"/>
      <c r="G58" s="24">
        <f>SUM(G59)</f>
        <v>5370.8</v>
      </c>
    </row>
    <row r="59" spans="1:7" s="21" customFormat="1" x14ac:dyDescent="0.25">
      <c r="A59" s="35"/>
      <c r="B59" s="25"/>
      <c r="C59" s="25"/>
      <c r="D59" s="18"/>
      <c r="E59" s="19">
        <v>5231</v>
      </c>
      <c r="F59" s="16" t="s">
        <v>85</v>
      </c>
      <c r="G59" s="20">
        <v>5370.8</v>
      </c>
    </row>
    <row r="60" spans="1:7" s="21" customFormat="1" ht="16.5" x14ac:dyDescent="0.35">
      <c r="A60" s="35"/>
      <c r="B60" s="25"/>
      <c r="C60" s="25"/>
      <c r="D60" s="18"/>
      <c r="E60" s="28"/>
      <c r="F60" s="33"/>
      <c r="G60" s="24">
        <f>SUM(G61:G62)</f>
        <v>675159.39999999991</v>
      </c>
    </row>
    <row r="61" spans="1:7" s="21" customFormat="1" x14ac:dyDescent="0.25">
      <c r="A61" s="35"/>
      <c r="B61" s="25"/>
      <c r="C61" s="25"/>
      <c r="D61" s="18"/>
      <c r="E61" s="19">
        <v>6121</v>
      </c>
      <c r="F61" s="16" t="s">
        <v>86</v>
      </c>
      <c r="G61" s="20">
        <v>290019.36</v>
      </c>
    </row>
    <row r="62" spans="1:7" s="21" customFormat="1" ht="25.5" x14ac:dyDescent="0.25">
      <c r="A62" s="35"/>
      <c r="B62" s="25"/>
      <c r="C62" s="25"/>
      <c r="D62" s="18"/>
      <c r="E62" s="19">
        <v>6141</v>
      </c>
      <c r="F62" s="16" t="s">
        <v>87</v>
      </c>
      <c r="G62" s="20">
        <v>385140.04</v>
      </c>
    </row>
    <row r="63" spans="1:7" s="21" customFormat="1" ht="16.5" x14ac:dyDescent="0.35">
      <c r="A63" s="35"/>
      <c r="B63" s="25"/>
      <c r="C63" s="25"/>
      <c r="D63" s="18"/>
      <c r="E63" s="28"/>
      <c r="F63" s="33"/>
      <c r="G63" s="24">
        <f>SUM(G64:G65)</f>
        <v>247661.83000000002</v>
      </c>
    </row>
    <row r="64" spans="1:7" s="21" customFormat="1" ht="25.5" x14ac:dyDescent="0.25">
      <c r="A64" s="36"/>
      <c r="B64" s="37"/>
      <c r="C64" s="37"/>
      <c r="D64" s="38"/>
      <c r="E64" s="19">
        <v>9111</v>
      </c>
      <c r="F64" s="16" t="s">
        <v>88</v>
      </c>
      <c r="G64" s="20">
        <v>133261.20000000001</v>
      </c>
    </row>
    <row r="65" spans="1:7" s="21" customFormat="1" ht="25.5" x14ac:dyDescent="0.25">
      <c r="A65" s="36"/>
      <c r="B65" s="37"/>
      <c r="C65" s="37"/>
      <c r="D65" s="38"/>
      <c r="E65" s="19">
        <v>9211</v>
      </c>
      <c r="F65" s="16" t="s">
        <v>89</v>
      </c>
      <c r="G65" s="20">
        <v>114400.63</v>
      </c>
    </row>
    <row r="66" spans="1:7" s="21" customFormat="1" ht="16.5" x14ac:dyDescent="0.35">
      <c r="A66" s="36"/>
      <c r="B66" s="39" t="s">
        <v>90</v>
      </c>
      <c r="C66" s="30">
        <f>C52+C48+C40+C31+C14+C7</f>
        <v>2922627.05</v>
      </c>
      <c r="D66" s="18"/>
      <c r="E66" s="28"/>
      <c r="F66" s="39" t="s">
        <v>91</v>
      </c>
      <c r="G66" s="40">
        <f>G63+G60+G58+G50+G25+G11+G5</f>
        <v>2801554.71</v>
      </c>
    </row>
    <row r="67" spans="1:7" s="21" customFormat="1" ht="15.75" thickBot="1" x14ac:dyDescent="0.3">
      <c r="A67" s="41"/>
      <c r="B67" s="42"/>
      <c r="C67" s="42"/>
      <c r="D67" s="42"/>
      <c r="E67" s="43"/>
      <c r="F67" s="44"/>
      <c r="G67" s="45"/>
    </row>
    <row r="68" spans="1:7" s="21" customFormat="1" x14ac:dyDescent="0.25"/>
    <row r="69" spans="1:7" s="21" customFormat="1" x14ac:dyDescent="0.25">
      <c r="G69" s="46"/>
    </row>
    <row r="70" spans="1:7" s="21" customFormat="1" x14ac:dyDescent="0.25"/>
    <row r="71" spans="1:7" s="21" customFormat="1" x14ac:dyDescent="0.25"/>
  </sheetData>
  <sheetProtection algorithmName="SHA-512" hashValue="VVWAK4nC38ykhfTiz7fSjVlYOldk4dUqoz+LTT1uvd2MJ1STrp2OqG3oGieCXiTuh9gkRL2WRz2ZDZjeafsA8w==" saltValue="ByvgyITAmdKHBsQIcC//pA==" spinCount="100000" sheet="1" objects="1" scenarios="1" selectLockedCells="1"/>
  <mergeCells count="5">
    <mergeCell ref="A1:G1"/>
    <mergeCell ref="A2:G2"/>
    <mergeCell ref="A3:G3"/>
    <mergeCell ref="A4:C4"/>
    <mergeCell ref="E4:G4"/>
  </mergeCells>
  <pageMargins left="0.25" right="0.25" top="0.75" bottom="0.75" header="0.3" footer="0.3"/>
  <pageSetup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ESTADO FINANCIERO JUNIO 2016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dcterms:created xsi:type="dcterms:W3CDTF">2016-08-11T17:08:24Z</dcterms:created>
  <dcterms:modified xsi:type="dcterms:W3CDTF">2016-08-11T18:29:19Z</dcterms:modified>
</cp:coreProperties>
</file>