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AÑO 2017\INFORMACION ENERO-2017\ESTADO FINANCIERO\"/>
    </mc:Choice>
  </mc:AlternateContent>
  <bookViews>
    <workbookView xWindow="0" yWindow="0" windowWidth="20490" windowHeight="65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3" i="1"/>
  <c r="G41" i="1"/>
  <c r="C39" i="1"/>
  <c r="C49" i="1" s="1"/>
  <c r="G36" i="1"/>
  <c r="G34" i="1"/>
  <c r="C33" i="1"/>
  <c r="C28" i="1"/>
  <c r="G21" i="1"/>
  <c r="G15" i="1"/>
  <c r="G11" i="1" s="1"/>
  <c r="C14" i="1"/>
  <c r="C8" i="1"/>
  <c r="G5" i="1"/>
  <c r="G49" i="1" l="1"/>
</calcChain>
</file>

<file path=xl/sharedStrings.xml><?xml version="1.0" encoding="utf-8"?>
<sst xmlns="http://schemas.openxmlformats.org/spreadsheetml/2006/main" count="77" uniqueCount="77">
  <si>
    <t>MUNICIPIO DE SAN JUANITO DE ESCOBEDO JALISCO</t>
  </si>
  <si>
    <t>ESTADO DE INGRESOS Y EGRESOS</t>
  </si>
  <si>
    <t>DEL 1 DE  AL 30 DE NOVIEMBRE DE 2016</t>
  </si>
  <si>
    <t>I N G R E S O S</t>
  </si>
  <si>
    <t>E  G  R  E  S  O  S</t>
  </si>
  <si>
    <t>SERVICIOS PERSONALES</t>
  </si>
  <si>
    <t>DIETAS</t>
  </si>
  <si>
    <t>SUELDOS BASE AL PERSONAL PERMANENTE</t>
  </si>
  <si>
    <t>I M P U E S T O S</t>
  </si>
  <si>
    <t>SUELDO BASE AL PERSONAL EVENTUAL</t>
  </si>
  <si>
    <t>PELEAS DE GALLOS, PALENQUES, CARRERAS DE CABALL</t>
  </si>
  <si>
    <t>PRIMAS DE VACACIONES Y GRATIFICACION DE FIN DE AÑO</t>
  </si>
  <si>
    <t>PREDIOS RUSTICOS</t>
  </si>
  <si>
    <t>INDEMNIZACIONES</t>
  </si>
  <si>
    <t>PREDIOS URBANOS</t>
  </si>
  <si>
    <t>MATERIALES Y SUMINISTROS</t>
  </si>
  <si>
    <t>TRANSMISIONES PATRIMONIALES</t>
  </si>
  <si>
    <t>MATERIALES, UTILES Y EQUIPOS MENORES DE OFICINA</t>
  </si>
  <si>
    <t>MATERIAL IMPRESO E INFORMACION DIGITAL</t>
  </si>
  <si>
    <t>D E R E C H O S</t>
  </si>
  <si>
    <t>MATERIAL PARA EL REGISTRO E IDENTIFICACION DE BIENES Y PERSONAS</t>
  </si>
  <si>
    <t>PUESTOS PERMANENTES Y EVENTUALES</t>
  </si>
  <si>
    <t>PRODUCTOS ALIMENTICIOS PARA PERSONAS</t>
  </si>
  <si>
    <t>LOTES USO PERPETUIDAD Y TEMPORAL</t>
  </si>
  <si>
    <t>MATERIAL ELECTRICO Y ELECTRONICO</t>
  </si>
  <si>
    <t>LICENCIAS, PERMISOS DE GIROS CON VENTA DE BEBIDAS ALCOHOLICAS</t>
  </si>
  <si>
    <t>OTROS MAT. Y ARTICULOS DE CONSTRUCC. Y REPARAC.</t>
  </si>
  <si>
    <t>DESIGNACION DE NUMERO OFICIAL</t>
  </si>
  <si>
    <t>COMBUSTIBLES LUBRICANTES Y ADITIVOS</t>
  </si>
  <si>
    <t>OTROS SERVICIOS SIMILARES</t>
  </si>
  <si>
    <t>VESTUARIO Y UNIFORMES</t>
  </si>
  <si>
    <t>SERVICIO DOMESTICO</t>
  </si>
  <si>
    <t>REFACC. Y ACCESORIOS MENORES DE EQ. DE TRANSPORTE</t>
  </si>
  <si>
    <t>20 % PARA EL SANEAMIENTO DE LAS AGUAS RESIDUALES</t>
  </si>
  <si>
    <t>SERVICIOS GENERALES</t>
  </si>
  <si>
    <t>3% PARA LA INFRAESTRUCTURA. BASICA EXISTENTE</t>
  </si>
  <si>
    <t>ENERGIA ELECTRICA</t>
  </si>
  <si>
    <t>AUTORIZACION DE MATANZA</t>
  </si>
  <si>
    <t>TELEFONIA TRADICIONAL</t>
  </si>
  <si>
    <t>EXPEDICION DE CERTIF. CERTIFICACIONES CONSTANCIAS  COPIAS</t>
  </si>
  <si>
    <t>TELEFONIA CELULAR</t>
  </si>
  <si>
    <t>CERTIFICACIONES CATASTRALES</t>
  </si>
  <si>
    <t>SERVICIOS LEGALES, DE CONTABILIDAD, ASUDITORIA, Y RELACION</t>
  </si>
  <si>
    <t>REVISION Y AUTORIZACION DE AVALUOS</t>
  </si>
  <si>
    <t>SERVICIOS DE APOYO ADMINISTRATIVO, TRADUCCION FOTOC</t>
  </si>
  <si>
    <t>SERVICIOS FINANCIEROS Y BANCARIOS</t>
  </si>
  <si>
    <t>P R O D U C T O S</t>
  </si>
  <si>
    <t>SEGUROS DE BIENES PATRIMONIALES</t>
  </si>
  <si>
    <t>FORMAS Y EDICIONES IMPRESAS</t>
  </si>
  <si>
    <t>INSTALACION REPARACION Y MANTENIMIENTO EQ. DE COMPUTO</t>
  </si>
  <si>
    <t>OTROS PRODUCTOS NO ESPECIFICADOS</t>
  </si>
  <si>
    <t>REPARACION Y MANTENIMIENTO DE EQUIPO DE TRANSPORTE</t>
  </si>
  <si>
    <t>REPARACION Y MANTENIMIENTO DE MAQUINARIA Y OTROS EQ</t>
  </si>
  <si>
    <t xml:space="preserve">DIFUSION POR RADIO, TELEV. Y OTROS MEDIOS DE MENSAJES </t>
  </si>
  <si>
    <t>PARTICIPACIONES</t>
  </si>
  <si>
    <t>VIATICOS EN EL PAIS</t>
  </si>
  <si>
    <t>PARTICIPACIONES FEDERALES</t>
  </si>
  <si>
    <t>GASTOS DE ORDEN SOCIAL Y CULTURAL</t>
  </si>
  <si>
    <t>PARTICIPACIONES ESTATALES</t>
  </si>
  <si>
    <t>IMPUESTOS Y DERECHOS</t>
  </si>
  <si>
    <t>TRANSFERENCIAS SUBSIDIOS Y OTRAS AYUDAS</t>
  </si>
  <si>
    <t>TRANSFERENCIAS A ENTIDAES  ( DIF )</t>
  </si>
  <si>
    <t>BECAS Y OTRAS AYUDAS PARA PROGRAMAS DE CAPACITACION</t>
  </si>
  <si>
    <t>A P O R T A C I O N  E S</t>
  </si>
  <si>
    <t>AYUDAS SOCIALES A INSTITUCIONES DE ENSEÑANZA</t>
  </si>
  <si>
    <t>APORTACION DEL FONDO DE INFRAESTRUCTURA</t>
  </si>
  <si>
    <t>JUBILACIONES</t>
  </si>
  <si>
    <t>BIENES MUEBLES E INMUEBLES</t>
  </si>
  <si>
    <t>APORTACION DEL FONDO DE FORTALECIMIENTO M</t>
  </si>
  <si>
    <t>HERRAMIENTAS Y MAQUINAS-HERRAMIENTA</t>
  </si>
  <si>
    <t>INVERSION PUBLICA</t>
  </si>
  <si>
    <t>CONST. DE OBRAS DE URBANIZACION</t>
  </si>
  <si>
    <t>DEUDA PUBLICA</t>
  </si>
  <si>
    <t>AMORTIZACION DE LA DEUDA INTERNA CON INST. DE CRED.</t>
  </si>
  <si>
    <t>INTERESES DE LA DEUDA INTERNA CON INST. DE CREDITO</t>
  </si>
  <si>
    <t>TOTAL DE INGRESOS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</si>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</sst>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 Light"/>
      <family val="2"/>
    </font>
    <font>
      <b/>
      <i/>
      <u/>
      <sz val="9"/>
      <color theme="1"/>
      <name val="Calibri Light"/>
      <family val="2"/>
    </font>
    <font>
      <b/>
      <u/>
      <sz val="9"/>
      <color theme="1"/>
      <name val="Calibri Light"/>
      <family val="2"/>
    </font>
    <font>
      <sz val="9"/>
      <color theme="1"/>
      <name val="Calibri Light"/>
      <family val="2"/>
    </font>
    <font>
      <b/>
      <i/>
      <u/>
      <sz val="8"/>
      <color theme="1"/>
      <name val="Calibri Light"/>
      <family val="2"/>
    </font>
    <font>
      <b/>
      <i/>
      <u val="singleAccounting"/>
      <sz val="9"/>
      <name val="Calibri Light"/>
    </font>
    <font>
      <b/>
      <sz val="8"/>
      <color theme="1"/>
      <name val="Calibri Light"/>
      <family val="2"/>
    </font>
    <font>
      <b/>
      <u/>
      <sz val="8"/>
      <color theme="1"/>
      <name val="Calibri Light"/>
      <family val="2"/>
    </font>
    <font>
      <b/>
      <sz val="8"/>
      <color indexed="8"/>
      <name val="Calibri Light"/>
      <family val="2"/>
    </font>
    <font>
      <b/>
      <u val="singleAccounting"/>
      <sz val="8"/>
      <name val="Calibri Light"/>
      <family val="2"/>
    </font>
    <font>
      <b/>
      <u val="singleAccounting"/>
      <sz val="9"/>
      <name val="Calibri Light"/>
      <family val="2"/>
    </font>
    <font>
      <b/>
      <sz val="9"/>
      <color indexed="8"/>
      <name val="Arial Unicode MS"/>
      <family val="2"/>
    </font>
    <font>
      <b/>
      <sz val="9"/>
      <color indexed="8"/>
      <name val="Calibri Light"/>
      <family val="2"/>
    </font>
    <font>
      <b/>
      <i/>
      <sz val="9"/>
      <name val="Calibri Light"/>
    </font>
    <font>
      <b/>
      <i/>
      <sz val="9"/>
      <color theme="1"/>
      <name val="Calibri Ligh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5" fillId="2" borderId="9" xfId="0" applyFont="1" applyFill="1" applyBorder="1"/>
    <xf numFmtId="0" fontId="5" fillId="3" borderId="1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left"/>
    </xf>
    <xf numFmtId="43" fontId="16" fillId="0" borderId="14" xfId="1" applyFont="1" applyFill="1" applyBorder="1"/>
    <xf numFmtId="0" fontId="14" fillId="0" borderId="13" xfId="0" applyFont="1" applyBorder="1" applyAlignment="1">
      <alignment horizontal="left"/>
    </xf>
    <xf numFmtId="43" fontId="16" fillId="0" borderId="15" xfId="1" applyFont="1" applyFill="1" applyBorder="1"/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10" fillId="0" borderId="1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9" xfId="0" applyFont="1" applyBorder="1" applyAlignment="1">
      <alignment wrapText="1"/>
    </xf>
    <xf numFmtId="43" fontId="2" fillId="0" borderId="2" xfId="1" applyFont="1" applyBorder="1" applyAlignment="1">
      <alignment wrapText="1"/>
    </xf>
    <xf numFmtId="43" fontId="2" fillId="3" borderId="9" xfId="1" applyFont="1" applyFill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6" fillId="3" borderId="9" xfId="0" applyFont="1" applyFill="1" applyBorder="1" applyAlignment="1">
      <alignment wrapText="1"/>
    </xf>
    <xf numFmtId="43" fontId="7" fillId="3" borderId="3" xfId="1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wrapText="1"/>
    </xf>
    <xf numFmtId="0" fontId="9" fillId="0" borderId="10" xfId="0" applyFont="1" applyBorder="1" applyAlignment="1">
      <alignment wrapText="1"/>
    </xf>
    <xf numFmtId="43" fontId="8" fillId="3" borderId="10" xfId="1" applyFont="1" applyFill="1" applyBorder="1" applyAlignment="1">
      <alignment wrapText="1"/>
    </xf>
    <xf numFmtId="0" fontId="10" fillId="0" borderId="0" xfId="0" applyFont="1" applyBorder="1" applyAlignment="1">
      <alignment horizontal="left" wrapText="1"/>
    </xf>
    <xf numFmtId="43" fontId="8" fillId="0" borderId="5" xfId="1" applyFont="1" applyFill="1" applyBorder="1" applyAlignment="1">
      <alignment wrapText="1"/>
    </xf>
    <xf numFmtId="0" fontId="8" fillId="0" borderId="4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43" fontId="11" fillId="0" borderId="0" xfId="1" applyFont="1" applyFill="1" applyBorder="1" applyAlignment="1">
      <alignment wrapText="1"/>
    </xf>
    <xf numFmtId="0" fontId="8" fillId="3" borderId="10" xfId="0" applyFont="1" applyFill="1" applyBorder="1" applyAlignment="1">
      <alignment wrapText="1"/>
    </xf>
    <xf numFmtId="0" fontId="8" fillId="3" borderId="4" xfId="0" applyFont="1" applyFill="1" applyBorder="1" applyAlignment="1">
      <alignment horizontal="left" wrapText="1"/>
    </xf>
    <xf numFmtId="0" fontId="6" fillId="3" borderId="10" xfId="0" applyFont="1" applyFill="1" applyBorder="1" applyAlignment="1">
      <alignment wrapText="1"/>
    </xf>
    <xf numFmtId="43" fontId="7" fillId="3" borderId="0" xfId="1" applyFont="1" applyFill="1" applyBorder="1" applyAlignment="1">
      <alignment wrapText="1"/>
    </xf>
    <xf numFmtId="43" fontId="8" fillId="0" borderId="0" xfId="1" applyFont="1" applyFill="1" applyBorder="1" applyAlignment="1">
      <alignment wrapText="1"/>
    </xf>
    <xf numFmtId="43" fontId="8" fillId="0" borderId="6" xfId="1" applyFont="1" applyFill="1" applyBorder="1" applyAlignment="1">
      <alignment wrapText="1"/>
    </xf>
    <xf numFmtId="43" fontId="7" fillId="3" borderId="5" xfId="1" applyFont="1" applyFill="1" applyBorder="1" applyAlignment="1">
      <alignment wrapText="1"/>
    </xf>
    <xf numFmtId="43" fontId="8" fillId="0" borderId="7" xfId="1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wrapText="1"/>
    </xf>
    <xf numFmtId="43" fontId="12" fillId="0" borderId="0" xfId="1" applyFont="1" applyFill="1" applyBorder="1" applyAlignment="1">
      <alignment wrapText="1"/>
    </xf>
    <xf numFmtId="0" fontId="2" fillId="3" borderId="4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10" xfId="0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0" fontId="5" fillId="0" borderId="4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43" fontId="15" fillId="3" borderId="6" xfId="1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43" fontId="8" fillId="0" borderId="8" xfId="1" applyFont="1" applyFill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B10" sqref="B10"/>
    </sheetView>
  </sheetViews>
  <sheetFormatPr baseColWidth="10" defaultRowHeight="15" x14ac:dyDescent="0.25"/>
  <cols>
    <col min="1" max="1" width="5.7109375" customWidth="1"/>
    <col min="2" max="2" width="41.7109375" customWidth="1"/>
    <col min="3" max="3" width="14.28515625" customWidth="1"/>
    <col min="4" max="4" width="2.5703125" customWidth="1"/>
    <col min="5" max="5" width="5.85546875" customWidth="1"/>
    <col min="6" max="6" width="46.140625" customWidth="1"/>
    <col min="7" max="7" width="14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s="5"/>
      <c r="C2" s="5"/>
      <c r="D2" s="5"/>
      <c r="E2" s="5"/>
      <c r="F2" s="5"/>
      <c r="G2" s="6"/>
    </row>
    <row r="3" spans="1:7" ht="15.75" thickBot="1" x14ac:dyDescent="0.3">
      <c r="A3" s="7" t="s">
        <v>2</v>
      </c>
      <c r="B3" s="8"/>
      <c r="C3" s="8"/>
      <c r="D3" s="8"/>
      <c r="E3" s="8"/>
      <c r="F3" s="8"/>
      <c r="G3" s="9"/>
    </row>
    <row r="4" spans="1:7" ht="15.75" thickBot="1" x14ac:dyDescent="0.3">
      <c r="A4" s="13" t="s">
        <v>3</v>
      </c>
      <c r="B4" s="14"/>
      <c r="C4" s="14"/>
      <c r="D4" s="11"/>
      <c r="E4" s="14" t="s">
        <v>4</v>
      </c>
      <c r="F4" s="14"/>
      <c r="G4" s="15"/>
    </row>
    <row r="5" spans="1:7" s="31" customFormat="1" ht="16.5" x14ac:dyDescent="0.35">
      <c r="A5" s="24"/>
      <c r="B5" s="25"/>
      <c r="C5" s="26"/>
      <c r="D5" s="27"/>
      <c r="E5" s="28"/>
      <c r="F5" s="29" t="s">
        <v>5</v>
      </c>
      <c r="G5" s="30">
        <f>SUM(G6:G10)</f>
        <v>1027578.6</v>
      </c>
    </row>
    <row r="6" spans="1:7" s="31" customFormat="1" x14ac:dyDescent="0.25">
      <c r="A6" s="32"/>
      <c r="B6" s="33"/>
      <c r="C6" s="10"/>
      <c r="D6" s="34"/>
      <c r="E6" s="35">
        <v>1111</v>
      </c>
      <c r="F6" s="23" t="s">
        <v>6</v>
      </c>
      <c r="G6" s="36">
        <v>192554.96</v>
      </c>
    </row>
    <row r="7" spans="1:7" s="31" customFormat="1" ht="16.5" x14ac:dyDescent="0.35">
      <c r="A7" s="37"/>
      <c r="B7" s="38"/>
      <c r="C7" s="39"/>
      <c r="D7" s="40"/>
      <c r="E7" s="35">
        <v>1131</v>
      </c>
      <c r="F7" s="23" t="s">
        <v>7</v>
      </c>
      <c r="G7" s="36">
        <v>519818.04</v>
      </c>
    </row>
    <row r="8" spans="1:7" s="31" customFormat="1" ht="16.5" x14ac:dyDescent="0.35">
      <c r="A8" s="41"/>
      <c r="B8" s="42" t="s">
        <v>8</v>
      </c>
      <c r="C8" s="43">
        <f>SUM(C9:C12)</f>
        <v>23584.46</v>
      </c>
      <c r="D8" s="40"/>
      <c r="E8" s="35">
        <v>1221</v>
      </c>
      <c r="F8" s="23" t="s">
        <v>9</v>
      </c>
      <c r="G8" s="36">
        <v>218189.6</v>
      </c>
    </row>
    <row r="9" spans="1:7" s="31" customFormat="1" ht="23.25" x14ac:dyDescent="0.25">
      <c r="A9" s="37">
        <v>11130</v>
      </c>
      <c r="B9" s="21" t="s">
        <v>10</v>
      </c>
      <c r="C9" s="44">
        <v>18200</v>
      </c>
      <c r="D9" s="40"/>
      <c r="E9" s="35">
        <v>1321</v>
      </c>
      <c r="F9" s="23" t="s">
        <v>11</v>
      </c>
      <c r="G9" s="36">
        <v>2473</v>
      </c>
    </row>
    <row r="10" spans="1:7" s="31" customFormat="1" x14ac:dyDescent="0.25">
      <c r="A10" s="37">
        <v>12110</v>
      </c>
      <c r="B10" s="21" t="s">
        <v>12</v>
      </c>
      <c r="C10" s="44">
        <v>330</v>
      </c>
      <c r="D10" s="40"/>
      <c r="E10" s="35">
        <v>1521</v>
      </c>
      <c r="F10" s="23" t="s">
        <v>13</v>
      </c>
      <c r="G10" s="45">
        <v>94543</v>
      </c>
    </row>
    <row r="11" spans="1:7" s="31" customFormat="1" ht="16.5" x14ac:dyDescent="0.35">
      <c r="A11" s="37">
        <v>12120</v>
      </c>
      <c r="B11" s="21" t="s">
        <v>14</v>
      </c>
      <c r="C11" s="44">
        <v>4054.46</v>
      </c>
      <c r="D11" s="40"/>
      <c r="E11" s="35"/>
      <c r="F11" s="42" t="s">
        <v>15</v>
      </c>
      <c r="G11" s="46">
        <f>SUM(G12:G20)</f>
        <v>293215.78999999998</v>
      </c>
    </row>
    <row r="12" spans="1:7" s="31" customFormat="1" x14ac:dyDescent="0.25">
      <c r="A12" s="37">
        <v>12210</v>
      </c>
      <c r="B12" s="21" t="s">
        <v>16</v>
      </c>
      <c r="C12" s="47">
        <v>1000</v>
      </c>
      <c r="D12" s="48"/>
      <c r="E12" s="35">
        <v>2111</v>
      </c>
      <c r="F12" s="23" t="s">
        <v>17</v>
      </c>
      <c r="G12" s="36">
        <v>4503</v>
      </c>
    </row>
    <row r="13" spans="1:7" s="31" customFormat="1" ht="16.5" x14ac:dyDescent="0.35">
      <c r="A13" s="49"/>
      <c r="B13" s="50"/>
      <c r="C13" s="51"/>
      <c r="D13" s="48"/>
      <c r="E13" s="35">
        <v>2151</v>
      </c>
      <c r="F13" s="23" t="s">
        <v>18</v>
      </c>
      <c r="G13" s="36">
        <v>7514</v>
      </c>
    </row>
    <row r="14" spans="1:7" s="31" customFormat="1" ht="24.75" x14ac:dyDescent="0.35">
      <c r="A14" s="52"/>
      <c r="B14" s="42" t="s">
        <v>19</v>
      </c>
      <c r="C14" s="43">
        <f>SUM(C15:C26)</f>
        <v>42258.05</v>
      </c>
      <c r="D14" s="48"/>
      <c r="E14" s="35">
        <v>2181</v>
      </c>
      <c r="F14" s="23" t="s">
        <v>20</v>
      </c>
      <c r="G14" s="36">
        <v>35902</v>
      </c>
    </row>
    <row r="15" spans="1:7" s="31" customFormat="1" x14ac:dyDescent="0.25">
      <c r="A15" s="37">
        <v>41120</v>
      </c>
      <c r="B15" s="21" t="s">
        <v>21</v>
      </c>
      <c r="C15" s="44">
        <v>5415</v>
      </c>
      <c r="D15" s="48"/>
      <c r="E15" s="35">
        <v>2211</v>
      </c>
      <c r="F15" s="23" t="s">
        <v>22</v>
      </c>
      <c r="G15" s="36">
        <f>24447.94-5220</f>
        <v>19227.939999999999</v>
      </c>
    </row>
    <row r="16" spans="1:7" s="31" customFormat="1" x14ac:dyDescent="0.25">
      <c r="A16" s="37">
        <v>41310</v>
      </c>
      <c r="B16" s="20" t="s">
        <v>23</v>
      </c>
      <c r="C16" s="44">
        <v>1459.98</v>
      </c>
      <c r="D16" s="53"/>
      <c r="E16" s="35">
        <v>2461</v>
      </c>
      <c r="F16" s="23" t="s">
        <v>24</v>
      </c>
      <c r="G16" s="36">
        <v>39785.1</v>
      </c>
    </row>
    <row r="17" spans="1:7" s="31" customFormat="1" ht="22.5" x14ac:dyDescent="0.25">
      <c r="A17" s="37">
        <v>43010</v>
      </c>
      <c r="B17" s="20" t="s">
        <v>25</v>
      </c>
      <c r="C17" s="44">
        <v>1955</v>
      </c>
      <c r="D17" s="53"/>
      <c r="E17" s="35">
        <v>2491</v>
      </c>
      <c r="F17" s="23" t="s">
        <v>26</v>
      </c>
      <c r="G17" s="36">
        <v>27227.97</v>
      </c>
    </row>
    <row r="18" spans="1:7" s="31" customFormat="1" x14ac:dyDescent="0.25">
      <c r="A18" s="37">
        <v>43041</v>
      </c>
      <c r="B18" s="21" t="s">
        <v>27</v>
      </c>
      <c r="C18" s="44">
        <v>136</v>
      </c>
      <c r="D18" s="53"/>
      <c r="E18" s="35">
        <v>2611</v>
      </c>
      <c r="F18" s="23" t="s">
        <v>28</v>
      </c>
      <c r="G18" s="36">
        <v>144531.85999999999</v>
      </c>
    </row>
    <row r="19" spans="1:7" s="31" customFormat="1" x14ac:dyDescent="0.25">
      <c r="A19" s="37">
        <v>43049</v>
      </c>
      <c r="B19" s="20" t="s">
        <v>29</v>
      </c>
      <c r="C19" s="44">
        <v>4431.68</v>
      </c>
      <c r="D19" s="53"/>
      <c r="E19" s="35">
        <v>2711</v>
      </c>
      <c r="F19" s="23" t="s">
        <v>30</v>
      </c>
      <c r="G19" s="36">
        <v>5465.92</v>
      </c>
    </row>
    <row r="20" spans="1:7" s="31" customFormat="1" x14ac:dyDescent="0.25">
      <c r="A20" s="37">
        <v>43090</v>
      </c>
      <c r="B20" s="20" t="s">
        <v>31</v>
      </c>
      <c r="C20" s="44">
        <v>5589.73</v>
      </c>
      <c r="D20" s="53"/>
      <c r="E20" s="35">
        <v>2961</v>
      </c>
      <c r="F20" s="23" t="s">
        <v>32</v>
      </c>
      <c r="G20" s="45">
        <v>9058</v>
      </c>
    </row>
    <row r="21" spans="1:7" s="31" customFormat="1" ht="22.5" x14ac:dyDescent="0.35">
      <c r="A21" s="37">
        <v>43094</v>
      </c>
      <c r="B21" s="20" t="s">
        <v>33</v>
      </c>
      <c r="C21" s="44">
        <v>1451.88</v>
      </c>
      <c r="D21" s="53"/>
      <c r="E21" s="35"/>
      <c r="F21" s="42" t="s">
        <v>34</v>
      </c>
      <c r="G21" s="46">
        <f>SUM(G22:G35)</f>
        <v>371850.43</v>
      </c>
    </row>
    <row r="22" spans="1:7" s="31" customFormat="1" x14ac:dyDescent="0.25">
      <c r="A22" s="37">
        <v>43095</v>
      </c>
      <c r="B22" s="21" t="s">
        <v>35</v>
      </c>
      <c r="C22" s="44">
        <v>217.78</v>
      </c>
      <c r="D22" s="53"/>
      <c r="E22" s="35">
        <v>3111</v>
      </c>
      <c r="F22" s="23" t="s">
        <v>36</v>
      </c>
      <c r="G22" s="36">
        <v>274589</v>
      </c>
    </row>
    <row r="23" spans="1:7" s="31" customFormat="1" x14ac:dyDescent="0.25">
      <c r="A23" s="37">
        <v>43110</v>
      </c>
      <c r="B23" s="21" t="s">
        <v>37</v>
      </c>
      <c r="C23" s="44">
        <v>7153</v>
      </c>
      <c r="D23" s="53"/>
      <c r="E23" s="35">
        <v>3141</v>
      </c>
      <c r="F23" s="23" t="s">
        <v>38</v>
      </c>
      <c r="G23" s="36">
        <v>6972</v>
      </c>
    </row>
    <row r="24" spans="1:7" s="31" customFormat="1" ht="23.25" x14ac:dyDescent="0.25">
      <c r="A24" s="37">
        <v>43310</v>
      </c>
      <c r="B24" s="21" t="s">
        <v>39</v>
      </c>
      <c r="C24" s="44">
        <v>12736</v>
      </c>
      <c r="D24" s="53"/>
      <c r="E24" s="35">
        <v>3151</v>
      </c>
      <c r="F24" s="23" t="s">
        <v>40</v>
      </c>
      <c r="G24" s="36">
        <v>5583</v>
      </c>
    </row>
    <row r="25" spans="1:7" s="31" customFormat="1" ht="23.25" x14ac:dyDescent="0.25">
      <c r="A25" s="37">
        <v>43420</v>
      </c>
      <c r="B25" s="21" t="s">
        <v>41</v>
      </c>
      <c r="C25" s="44">
        <v>784</v>
      </c>
      <c r="D25" s="53"/>
      <c r="E25" s="35">
        <v>3311</v>
      </c>
      <c r="F25" s="23" t="s">
        <v>42</v>
      </c>
      <c r="G25" s="36">
        <v>9280</v>
      </c>
    </row>
    <row r="26" spans="1:7" s="31" customFormat="1" ht="23.25" x14ac:dyDescent="0.25">
      <c r="A26" s="37">
        <v>43424</v>
      </c>
      <c r="B26" s="21" t="s">
        <v>43</v>
      </c>
      <c r="C26" s="47">
        <v>928</v>
      </c>
      <c r="D26" s="53"/>
      <c r="E26" s="35">
        <v>3361</v>
      </c>
      <c r="F26" s="23" t="s">
        <v>44</v>
      </c>
      <c r="G26" s="36">
        <v>9077</v>
      </c>
    </row>
    <row r="27" spans="1:7" s="31" customFormat="1" x14ac:dyDescent="0.25">
      <c r="A27" s="37"/>
      <c r="B27" s="21"/>
      <c r="C27" s="44"/>
      <c r="D27" s="48"/>
      <c r="E27" s="35">
        <v>3411</v>
      </c>
      <c r="F27" s="23" t="s">
        <v>45</v>
      </c>
      <c r="G27" s="36">
        <v>1823.52</v>
      </c>
    </row>
    <row r="28" spans="1:7" s="31" customFormat="1" ht="16.5" x14ac:dyDescent="0.35">
      <c r="A28" s="52"/>
      <c r="B28" s="42" t="s">
        <v>46</v>
      </c>
      <c r="C28" s="43">
        <f>SUM(C29:C30)</f>
        <v>11733.2</v>
      </c>
      <c r="D28" s="48"/>
      <c r="E28" s="35">
        <v>3451</v>
      </c>
      <c r="F28" s="23" t="s">
        <v>47</v>
      </c>
      <c r="G28" s="36">
        <v>662.81</v>
      </c>
    </row>
    <row r="29" spans="1:7" s="31" customFormat="1" ht="23.25" x14ac:dyDescent="0.25">
      <c r="A29" s="37">
        <v>51991</v>
      </c>
      <c r="B29" s="21" t="s">
        <v>48</v>
      </c>
      <c r="C29" s="44">
        <v>9041</v>
      </c>
      <c r="D29" s="48"/>
      <c r="E29" s="35">
        <v>3531</v>
      </c>
      <c r="F29" s="23" t="s">
        <v>49</v>
      </c>
      <c r="G29" s="36">
        <v>1798</v>
      </c>
    </row>
    <row r="30" spans="1:7" s="31" customFormat="1" ht="23.25" x14ac:dyDescent="0.25">
      <c r="A30" s="37">
        <v>51999</v>
      </c>
      <c r="B30" s="21" t="s">
        <v>50</v>
      </c>
      <c r="C30" s="47">
        <v>2692.2</v>
      </c>
      <c r="D30" s="48"/>
      <c r="E30" s="35">
        <v>3551</v>
      </c>
      <c r="F30" s="23" t="s">
        <v>51</v>
      </c>
      <c r="G30" s="36">
        <v>26224</v>
      </c>
    </row>
    <row r="31" spans="1:7" s="31" customFormat="1" ht="24.75" x14ac:dyDescent="0.35">
      <c r="A31" s="54"/>
      <c r="B31" s="50"/>
      <c r="C31" s="51"/>
      <c r="D31" s="48"/>
      <c r="E31" s="35">
        <v>3571</v>
      </c>
      <c r="F31" s="23" t="s">
        <v>52</v>
      </c>
      <c r="G31" s="36">
        <v>6264</v>
      </c>
    </row>
    <row r="32" spans="1:7" s="31" customFormat="1" ht="23.25" x14ac:dyDescent="0.25">
      <c r="A32" s="37"/>
      <c r="B32" s="21"/>
      <c r="C32" s="44"/>
      <c r="D32" s="48"/>
      <c r="E32" s="35">
        <v>3611</v>
      </c>
      <c r="F32" s="23" t="s">
        <v>53</v>
      </c>
      <c r="G32" s="36">
        <v>696</v>
      </c>
    </row>
    <row r="33" spans="1:7" s="31" customFormat="1" ht="16.5" x14ac:dyDescent="0.35">
      <c r="A33" s="41"/>
      <c r="B33" s="42" t="s">
        <v>54</v>
      </c>
      <c r="C33" s="43">
        <f>SUM(C34:C35)</f>
        <v>1340135.31</v>
      </c>
      <c r="D33" s="48"/>
      <c r="E33" s="35">
        <v>3751</v>
      </c>
      <c r="F33" s="23" t="s">
        <v>55</v>
      </c>
      <c r="G33" s="36">
        <v>1687</v>
      </c>
    </row>
    <row r="34" spans="1:7" s="31" customFormat="1" x14ac:dyDescent="0.25">
      <c r="A34" s="37">
        <v>81110</v>
      </c>
      <c r="B34" s="21" t="s">
        <v>56</v>
      </c>
      <c r="C34" s="44">
        <v>1337699.31</v>
      </c>
      <c r="D34" s="48"/>
      <c r="E34" s="35">
        <v>3821</v>
      </c>
      <c r="F34" s="23" t="s">
        <v>57</v>
      </c>
      <c r="G34" s="36">
        <f>2687.1+5220</f>
        <v>7907.1</v>
      </c>
    </row>
    <row r="35" spans="1:7" s="31" customFormat="1" x14ac:dyDescent="0.25">
      <c r="A35" s="37">
        <v>81120</v>
      </c>
      <c r="B35" s="21" t="s">
        <v>58</v>
      </c>
      <c r="C35" s="47">
        <v>2436</v>
      </c>
      <c r="D35" s="48"/>
      <c r="E35" s="35">
        <v>3921</v>
      </c>
      <c r="F35" s="23" t="s">
        <v>59</v>
      </c>
      <c r="G35" s="45">
        <v>19287</v>
      </c>
    </row>
    <row r="36" spans="1:7" s="31" customFormat="1" ht="16.5" x14ac:dyDescent="0.35">
      <c r="A36" s="55"/>
      <c r="B36" s="56"/>
      <c r="C36" s="51"/>
      <c r="D36" s="48"/>
      <c r="E36" s="57"/>
      <c r="F36" s="42" t="s">
        <v>60</v>
      </c>
      <c r="G36" s="46">
        <f>SUM(G37:G40)</f>
        <v>129240.77</v>
      </c>
    </row>
    <row r="37" spans="1:7" s="31" customFormat="1" ht="16.5" x14ac:dyDescent="0.35">
      <c r="A37" s="58"/>
      <c r="B37" s="50"/>
      <c r="C37" s="51"/>
      <c r="D37" s="48"/>
      <c r="E37" s="35">
        <v>4211</v>
      </c>
      <c r="F37" s="23" t="s">
        <v>61</v>
      </c>
      <c r="G37" s="36">
        <v>60000</v>
      </c>
    </row>
    <row r="38" spans="1:7" s="31" customFormat="1" ht="23.25" x14ac:dyDescent="0.25">
      <c r="A38" s="37"/>
      <c r="B38" s="21"/>
      <c r="C38" s="44"/>
      <c r="D38" s="48"/>
      <c r="E38" s="35">
        <v>4421</v>
      </c>
      <c r="F38" s="23" t="s">
        <v>62</v>
      </c>
      <c r="G38" s="36">
        <v>41319.85</v>
      </c>
    </row>
    <row r="39" spans="1:7" s="31" customFormat="1" ht="16.5" x14ac:dyDescent="0.35">
      <c r="A39" s="59"/>
      <c r="B39" s="42" t="s">
        <v>63</v>
      </c>
      <c r="C39" s="43">
        <f>SUM(C40:C42)</f>
        <v>403814.93</v>
      </c>
      <c r="D39" s="48"/>
      <c r="E39" s="35">
        <v>4431</v>
      </c>
      <c r="F39" s="23" t="s">
        <v>64</v>
      </c>
      <c r="G39" s="36">
        <v>14716.7</v>
      </c>
    </row>
    <row r="40" spans="1:7" s="31" customFormat="1" x14ac:dyDescent="0.25">
      <c r="A40" s="37">
        <v>81110</v>
      </c>
      <c r="B40" s="21" t="s">
        <v>65</v>
      </c>
      <c r="C40" s="44">
        <v>0</v>
      </c>
      <c r="D40" s="48"/>
      <c r="E40" s="35">
        <v>4521</v>
      </c>
      <c r="F40" s="23" t="s">
        <v>66</v>
      </c>
      <c r="G40" s="45">
        <v>13204.22</v>
      </c>
    </row>
    <row r="41" spans="1:7" s="31" customFormat="1" ht="16.5" x14ac:dyDescent="0.35">
      <c r="A41" s="37"/>
      <c r="B41" s="21"/>
      <c r="C41" s="44"/>
      <c r="D41" s="48"/>
      <c r="E41" s="35"/>
      <c r="F41" s="42" t="s">
        <v>67</v>
      </c>
      <c r="G41" s="46">
        <f>SUM(G42)</f>
        <v>7112</v>
      </c>
    </row>
    <row r="42" spans="1:7" s="31" customFormat="1" x14ac:dyDescent="0.25">
      <c r="A42" s="37">
        <v>82130</v>
      </c>
      <c r="B42" s="21" t="s">
        <v>68</v>
      </c>
      <c r="C42" s="47">
        <v>403814.93</v>
      </c>
      <c r="D42" s="48"/>
      <c r="E42" s="35">
        <v>5671</v>
      </c>
      <c r="F42" s="23" t="s">
        <v>69</v>
      </c>
      <c r="G42" s="45">
        <v>7112</v>
      </c>
    </row>
    <row r="43" spans="1:7" s="31" customFormat="1" ht="16.5" x14ac:dyDescent="0.35">
      <c r="A43" s="58"/>
      <c r="B43" s="50"/>
      <c r="C43" s="51"/>
      <c r="D43" s="48"/>
      <c r="E43" s="60"/>
      <c r="F43" s="42" t="s">
        <v>70</v>
      </c>
      <c r="G43" s="61">
        <f>SUM(G44)</f>
        <v>609390.16</v>
      </c>
    </row>
    <row r="44" spans="1:7" s="31" customFormat="1" x14ac:dyDescent="0.25">
      <c r="A44" s="54"/>
      <c r="B44" s="62"/>
      <c r="C44" s="44"/>
      <c r="D44" s="48"/>
      <c r="E44" s="35">
        <v>6141</v>
      </c>
      <c r="F44" s="23" t="s">
        <v>71</v>
      </c>
      <c r="G44" s="63">
        <v>609390.16</v>
      </c>
    </row>
    <row r="45" spans="1:7" s="31" customFormat="1" x14ac:dyDescent="0.25">
      <c r="A45" s="54"/>
      <c r="B45" s="62"/>
      <c r="C45" s="44"/>
      <c r="D45" s="48"/>
      <c r="E45" s="60"/>
      <c r="F45" s="42" t="s">
        <v>72</v>
      </c>
      <c r="G45" s="61">
        <f>SUM(G46:G47)</f>
        <v>252105.60000000001</v>
      </c>
    </row>
    <row r="46" spans="1:7" s="31" customFormat="1" ht="23.25" x14ac:dyDescent="0.25">
      <c r="A46" s="54"/>
      <c r="B46" s="62"/>
      <c r="C46" s="44"/>
      <c r="D46" s="48"/>
      <c r="E46" s="35">
        <v>9111</v>
      </c>
      <c r="F46" s="23" t="s">
        <v>73</v>
      </c>
      <c r="G46" s="36">
        <v>133261.20000000001</v>
      </c>
    </row>
    <row r="47" spans="1:7" s="31" customFormat="1" x14ac:dyDescent="0.25">
      <c r="A47" s="54"/>
      <c r="B47" s="62"/>
      <c r="C47" s="44"/>
      <c r="D47" s="48"/>
      <c r="E47" s="35">
        <v>9211</v>
      </c>
      <c r="F47" s="23" t="s">
        <v>74</v>
      </c>
      <c r="G47" s="45">
        <v>118844.4</v>
      </c>
    </row>
    <row r="48" spans="1:7" s="31" customFormat="1" ht="16.5" x14ac:dyDescent="0.35">
      <c r="A48" s="58"/>
      <c r="B48" s="50"/>
      <c r="C48" s="51"/>
      <c r="D48" s="48"/>
      <c r="E48" s="35"/>
      <c r="F48" s="23"/>
      <c r="G48" s="36"/>
    </row>
    <row r="49" spans="1:7" ht="15.75" thickBot="1" x14ac:dyDescent="0.3">
      <c r="A49" s="16"/>
      <c r="B49" s="22" t="s">
        <v>75</v>
      </c>
      <c r="C49" s="17">
        <f>C39+C33+C28+C14+C8</f>
        <v>1821525.95</v>
      </c>
      <c r="D49" s="12"/>
      <c r="E49" s="18"/>
      <c r="F49" s="22" t="s">
        <v>76</v>
      </c>
      <c r="G49" s="19">
        <f>G45+G43+G41+G36+G21+G11+G5</f>
        <v>2690493.35</v>
      </c>
    </row>
  </sheetData>
  <mergeCells count="5">
    <mergeCell ref="A1:G1"/>
    <mergeCell ref="A2:G2"/>
    <mergeCell ref="A3:G3"/>
    <mergeCell ref="A4:C4"/>
    <mergeCell ref="E4:G4"/>
  </mergeCells>
  <pageMargins left="0.25" right="0.25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2017-01-10T20:08:50Z</dcterms:created>
  <dcterms:modified xsi:type="dcterms:W3CDTF">2017-01-10T20:13:31Z</dcterms:modified>
</cp:coreProperties>
</file>