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nsparencia\OCTUBRE 2016\ESTADO FINANCIERO\"/>
    </mc:Choice>
  </mc:AlternateContent>
  <bookViews>
    <workbookView xWindow="0" yWindow="0" windowWidth="20490" windowHeight="6855"/>
  </bookViews>
  <sheets>
    <sheet name="EST. FIN. EGRE ING. 201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1" l="1"/>
  <c r="G56" i="1"/>
  <c r="C56" i="1"/>
  <c r="G54" i="1"/>
  <c r="C51" i="1"/>
  <c r="C50" i="1" s="1"/>
  <c r="G47" i="1"/>
  <c r="C43" i="1"/>
  <c r="C38" i="1"/>
  <c r="C32" i="1"/>
  <c r="G30" i="1"/>
  <c r="C17" i="1"/>
  <c r="C15" i="1"/>
  <c r="G11" i="1"/>
  <c r="C8" i="1"/>
  <c r="G5" i="1"/>
  <c r="C63" i="1" l="1"/>
  <c r="G63" i="1"/>
</calcChain>
</file>

<file path=xl/sharedStrings.xml><?xml version="1.0" encoding="utf-8"?>
<sst xmlns="http://schemas.openxmlformats.org/spreadsheetml/2006/main" count="97" uniqueCount="97">
  <si>
    <t>MUNICIPIO DE SAN JUANITO DE ESCOBEDO JALISCO</t>
  </si>
  <si>
    <t>ESTADO DE INGRESOS Y EGRESOS</t>
  </si>
  <si>
    <t>DEL 1 DE  AL 30 DE SEPTIEMBRE DE 2016</t>
  </si>
  <si>
    <t>I N G R E S O S</t>
  </si>
  <si>
    <t>E  G  R  E  S  O  S</t>
  </si>
  <si>
    <t>SERVICIOS PERSONALES</t>
  </si>
  <si>
    <t>DIETAS</t>
  </si>
  <si>
    <t>SUELDOS BASE AL PERSONAL PERMANENTE</t>
  </si>
  <si>
    <t>I M P U E S T O S</t>
  </si>
  <si>
    <t>SUELDO BASE AL PERSONAL EVENTUAL</t>
  </si>
  <si>
    <t>PREDIOS RUSTICOS</t>
  </si>
  <si>
    <t>INDEMNIZACIONES</t>
  </si>
  <si>
    <t>PREDIOS URBANOS</t>
  </si>
  <si>
    <t>OTRAS PRESTACIONES SOCIALES Y ECONOMICAS</t>
  </si>
  <si>
    <t>TRANSMISIONES PATRIMONIALES</t>
  </si>
  <si>
    <t>MATERIALES Y SUMINISTROS</t>
  </si>
  <si>
    <t>MATERIALES, UTILES Y EQUIPOS MENORES DE OFICINA</t>
  </si>
  <si>
    <t>MATERIALES Y UTILES DE IMPRESIÓN Y REPRODUCCION</t>
  </si>
  <si>
    <t>MATERIAL IMPRESO E INFORMACION DIGITAL</t>
  </si>
  <si>
    <t>D E R E C H O S</t>
  </si>
  <si>
    <t>MATERIAL DE LIMPIEZA</t>
  </si>
  <si>
    <t>PUESTOS PERMANENTES Y EVENTUALES</t>
  </si>
  <si>
    <t>MATERIAL PARA EL REGISTRO E IDENTIFICACION DE BIENES Y PERSONAS</t>
  </si>
  <si>
    <t>LIC PERMISOS DE GIROS CON BEBIDAS A. DISTINTOS A LOS ANT.</t>
  </si>
  <si>
    <t>PRODUCTOS ALIMENTICIOS PARA PERSONAS</t>
  </si>
  <si>
    <t>LICENCIAS DE CONSTRUCCION</t>
  </si>
  <si>
    <t>PRODUCTOS MINERALES NO METALICOS</t>
  </si>
  <si>
    <t>DESIGNACION DE NUMERO OFICIAL</t>
  </si>
  <si>
    <t>CEMENTO Y PRODUCTOS DE CONCRETO</t>
  </si>
  <si>
    <t>INHUMACIONES Y REHINUMACIONES</t>
  </si>
  <si>
    <t>MATERIAL ELECTRICO Y ELECTRONICO</t>
  </si>
  <si>
    <t>SERVICIO DOMESTICO</t>
  </si>
  <si>
    <t>OTROS MAT. Y ARTICULOS DE CONSTRUCC. Y REPARAC.</t>
  </si>
  <si>
    <t>20 % PARA EL SANEAMIENTO DE LAS AGUAS RESIDUALES</t>
  </si>
  <si>
    <t>FERTILIZANTES, PESTICIDAS Y OTROS AGROQUIMICOS</t>
  </si>
  <si>
    <t>3% PARA LA INFRAESTRUCTURA. BASICA EXISTENTE</t>
  </si>
  <si>
    <t>MEDICINAS Y PRODUCTOS FARMACEUTICOS</t>
  </si>
  <si>
    <t>AUTORIZACION DE MATANZA</t>
  </si>
  <si>
    <t>MATERIALES, ACCESORIOS Y SUMINISTROS MEDICOS</t>
  </si>
  <si>
    <t>EXPEDICION DE CERTIF. CERTIFICACIONES CONSTANCIAS O C</t>
  </si>
  <si>
    <t>COMBUSTIBLES LUBRICANTES Y ADITIVOS</t>
  </si>
  <si>
    <t>CERTIFICACIONES CATASTRALES</t>
  </si>
  <si>
    <t>VESTUARIO Y UNIFORMES</t>
  </si>
  <si>
    <t>REVISION Y AUTORIZACION DE AVALUOS</t>
  </si>
  <si>
    <t>PRENDAS DE SEGURIDAD Y PROTECCION DE PERSONAL</t>
  </si>
  <si>
    <t>REFACC. Y ACCESORIOS MENORES DE EQ. DE TRANSPORTE</t>
  </si>
  <si>
    <t>REFACC. Y ACCESORIOS MENORES DE MAQUINARIA Y OTROS EQ.</t>
  </si>
  <si>
    <t>SERVICIOS GENERALES</t>
  </si>
  <si>
    <t>ENERGIA ELECTRICA</t>
  </si>
  <si>
    <t>P R O D U C T O S</t>
  </si>
  <si>
    <t>AGUA</t>
  </si>
  <si>
    <t>FORMAS Y EDICIONES IMPRESAS</t>
  </si>
  <si>
    <t>TELEFONIA TRADICIONAL</t>
  </si>
  <si>
    <t>OTROS PRODUCTOS NO ESPECIFICADOS</t>
  </si>
  <si>
    <t>TELEFONIA CELULAR</t>
  </si>
  <si>
    <t>ARRENDAMIENTO DE TERRENOS</t>
  </si>
  <si>
    <t>ARRENDAMIENTO DE EDIFICIOS</t>
  </si>
  <si>
    <t>ARRENDAMIENTO DE MOBILIARIO Y EQUIPO DE ADMINISTRACION</t>
  </si>
  <si>
    <t>APROVECHAMIENTOS.</t>
  </si>
  <si>
    <t>SERVICIOS LEGALES, DE CONTABILIDAD, ASUDITORIA, Y RELACION</t>
  </si>
  <si>
    <t>MULTAS</t>
  </si>
  <si>
    <t>SERVICIOS FINANCIEROS Y BANCARIOS</t>
  </si>
  <si>
    <t>FLETES Y MANIOBRAS</t>
  </si>
  <si>
    <t>INSTALACION REPARACION Y MANTENIMIENTO EQ. DE COMPUTO</t>
  </si>
  <si>
    <t>REPARACION Y MANTENIMIENTO DE EQUIPO DE TRANSPORTE</t>
  </si>
  <si>
    <t>P A R T I C I P A C I O N E S</t>
  </si>
  <si>
    <t xml:space="preserve">DIFUSION POR RADIO, TELEV. Y OTROS MEDIOS DE MENSAJES </t>
  </si>
  <si>
    <t>PARTICIPACIONES FEDERALES</t>
  </si>
  <si>
    <t>PASAJESTERRESTRES</t>
  </si>
  <si>
    <t>VIATICOS EN EL PAIS</t>
  </si>
  <si>
    <t>PARTICIPACIONES ESTATALES</t>
  </si>
  <si>
    <t>GASTOS DE ORDEN SOCIAL Y CULTURAL</t>
  </si>
  <si>
    <t>TRANSFERENCIAS SUBSIDIOS Y OTRAS AYUDAS</t>
  </si>
  <si>
    <t>TRANSFERENCIAS A ENTIDAES  ( DIF )</t>
  </si>
  <si>
    <t>AYUDAS SOCIALES A PERSONAS</t>
  </si>
  <si>
    <t>A P O R T A C I O N  E S</t>
  </si>
  <si>
    <t>BECAS Y OTRAS AYUDAS PARA PROGRAMAS DE CAPACITACION</t>
  </si>
  <si>
    <t>APORTACION DEL FONDO DE INFRAESTRUCTURA</t>
  </si>
  <si>
    <t>AYUDAS SOCIALES A INSTITUCIONES DE ENSEÑANZA</t>
  </si>
  <si>
    <t>AYUDAS SOCIALES A INSTITUCIONES SIN FINES DE LUCRO</t>
  </si>
  <si>
    <t>APORTACION DEL FONDO DE FORTALECIMIENTO M</t>
  </si>
  <si>
    <t>JUBILACIONES</t>
  </si>
  <si>
    <t>BIENES MUEBLES E INMUEBLES</t>
  </si>
  <si>
    <t>EQUIPO DE DEFEBNSA Y SEGURIDAD</t>
  </si>
  <si>
    <t>CONVENIOS</t>
  </si>
  <si>
    <t>INVERSION PUBLICA</t>
  </si>
  <si>
    <t>RENDIMIENTOS CUENTA FORTALECE</t>
  </si>
  <si>
    <t>EDIFICACION NO HABITACIONAL</t>
  </si>
  <si>
    <t>APORTACION FORTALECE</t>
  </si>
  <si>
    <t>CONST. DE OBRAS DE URBANIZACION</t>
  </si>
  <si>
    <t>DEUDA PUBLICA</t>
  </si>
  <si>
    <t>BANOBRAS (INFRAESTRUCTURA)</t>
  </si>
  <si>
    <t>AMORTIZACION DE LA DEUDA INTERNA CON INST. DE CRED.</t>
  </si>
  <si>
    <t xml:space="preserve">ANTICIPO </t>
  </si>
  <si>
    <t>INTERESES DE LA DEUDA INTERNA CON INST. DE CREDITO</t>
  </si>
  <si>
    <t>TOTAL DE INGRESOS</t>
  </si>
  <si>
    <t>TOTAL DE EGRESOS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</si>
</sst>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 Light"/>
      <family val="2"/>
    </font>
    <font>
      <b/>
      <i/>
      <u/>
      <sz val="9"/>
      <color theme="1"/>
      <name val="Calibri Light"/>
      <family val="2"/>
    </font>
    <font>
      <b/>
      <u/>
      <sz val="9"/>
      <color theme="1"/>
      <name val="Calibri Light"/>
      <family val="2"/>
    </font>
    <font>
      <sz val="9"/>
      <color theme="1"/>
      <name val="Calibri Light"/>
      <family val="2"/>
    </font>
    <font>
      <b/>
      <u val="singleAccounting"/>
      <sz val="9"/>
      <name val="Calibri Light"/>
      <family val="2"/>
    </font>
    <font>
      <b/>
      <sz val="8"/>
      <color theme="1"/>
      <name val="Calibri Light"/>
      <family val="2"/>
    </font>
    <font>
      <b/>
      <u/>
      <sz val="8"/>
      <color theme="1"/>
      <name val="Calibri Light"/>
      <family val="2"/>
    </font>
    <font>
      <b/>
      <sz val="8"/>
      <color indexed="8"/>
      <name val="Calibri Light"/>
      <family val="2"/>
    </font>
    <font>
      <b/>
      <i/>
      <u/>
      <sz val="8"/>
      <color theme="1"/>
      <name val="Calibri Light"/>
      <family val="2"/>
    </font>
    <font>
      <b/>
      <u val="singleAccounting"/>
      <sz val="8"/>
      <name val="Calibri Light"/>
      <family val="2"/>
    </font>
    <font>
      <b/>
      <sz val="9"/>
      <color indexed="8"/>
      <name val="Calibri Light"/>
      <family val="2"/>
    </font>
    <font>
      <sz val="9"/>
      <color indexed="8"/>
      <name val="Calibri Light"/>
      <family val="2"/>
    </font>
    <font>
      <b/>
      <sz val="9"/>
      <color indexed="8"/>
      <name val="Arial Unicode MS"/>
      <family val="2"/>
    </font>
    <font>
      <b/>
      <u val="singleAccounting"/>
      <sz val="8"/>
      <color theme="1"/>
      <name val="Calibri Light"/>
      <family val="2"/>
    </font>
    <font>
      <b/>
      <sz val="9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6" fillId="0" borderId="0" xfId="0" applyFont="1" applyBorder="1" applyAlignment="1">
      <alignment wrapText="1"/>
    </xf>
    <xf numFmtId="43" fontId="3" fillId="0" borderId="0" xfId="1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43" fontId="7" fillId="0" borderId="5" xfId="1" applyFont="1" applyFill="1" applyBorder="1" applyAlignment="1">
      <alignment wrapText="1"/>
    </xf>
    <xf numFmtId="0" fontId="0" fillId="0" borderId="0" xfId="0" applyAlignment="1">
      <alignment wrapText="1"/>
    </xf>
    <xf numFmtId="0" fontId="8" fillId="0" borderId="4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>
      <alignment wrapText="1"/>
    </xf>
    <xf numFmtId="43" fontId="8" fillId="0" borderId="5" xfId="1" applyFont="1" applyFill="1" applyBorder="1" applyAlignment="1">
      <alignment wrapText="1"/>
    </xf>
    <xf numFmtId="0" fontId="8" fillId="0" borderId="4" xfId="0" applyFont="1" applyBorder="1" applyAlignment="1">
      <alignment horizontal="left" wrapText="1"/>
    </xf>
    <xf numFmtId="0" fontId="11" fillId="0" borderId="0" xfId="0" applyFont="1" applyBorder="1" applyAlignment="1">
      <alignment wrapText="1"/>
    </xf>
    <xf numFmtId="43" fontId="12" fillId="0" borderId="0" xfId="1" applyFont="1" applyFill="1" applyBorder="1" applyAlignment="1">
      <alignment wrapText="1"/>
    </xf>
    <xf numFmtId="43" fontId="7" fillId="0" borderId="0" xfId="1" applyFont="1" applyFill="1" applyBorder="1" applyAlignment="1">
      <alignment wrapText="1"/>
    </xf>
    <xf numFmtId="43" fontId="8" fillId="0" borderId="0" xfId="1" applyFont="1" applyFill="1" applyBorder="1" applyAlignment="1">
      <alignment wrapText="1"/>
    </xf>
    <xf numFmtId="0" fontId="13" fillId="0" borderId="4" xfId="0" applyFont="1" applyBorder="1" applyAlignment="1">
      <alignment horizontal="left" wrapText="1"/>
    </xf>
    <xf numFmtId="0" fontId="14" fillId="0" borderId="0" xfId="0" applyFont="1" applyBorder="1" applyAlignment="1">
      <alignment wrapText="1"/>
    </xf>
    <xf numFmtId="43" fontId="6" fillId="0" borderId="0" xfId="1" applyFont="1" applyFill="1" applyBorder="1" applyAlignment="1">
      <alignment wrapText="1"/>
    </xf>
    <xf numFmtId="0" fontId="3" fillId="0" borderId="4" xfId="0" applyFont="1" applyBorder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43" fontId="8" fillId="0" borderId="0" xfId="1" applyFont="1" applyBorder="1" applyAlignment="1">
      <alignment wrapText="1"/>
    </xf>
    <xf numFmtId="43" fontId="8" fillId="0" borderId="6" xfId="1" applyFont="1" applyFill="1" applyBorder="1" applyAlignment="1">
      <alignment wrapText="1"/>
    </xf>
    <xf numFmtId="0" fontId="6" fillId="0" borderId="4" xfId="0" applyFont="1" applyBorder="1" applyAlignment="1">
      <alignment wrapText="1"/>
    </xf>
    <xf numFmtId="43" fontId="16" fillId="0" borderId="5" xfId="1" applyFont="1" applyFill="1" applyBorder="1" applyAlignment="1">
      <alignment wrapText="1"/>
    </xf>
    <xf numFmtId="43" fontId="17" fillId="0" borderId="7" xfId="1" applyFont="1" applyFill="1" applyBorder="1" applyAlignment="1">
      <alignment wrapText="1"/>
    </xf>
    <xf numFmtId="43" fontId="17" fillId="0" borderId="5" xfId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43" fontId="8" fillId="0" borderId="7" xfId="1" applyFont="1" applyFill="1" applyBorder="1" applyAlignment="1">
      <alignment wrapText="1"/>
    </xf>
    <xf numFmtId="0" fontId="6" fillId="0" borderId="4" xfId="0" applyFont="1" applyFill="1" applyBorder="1" applyAlignment="1">
      <alignment wrapText="1"/>
    </xf>
    <xf numFmtId="43" fontId="2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43" fontId="3" fillId="0" borderId="5" xfId="1" applyFont="1" applyFill="1" applyBorder="1" applyAlignment="1">
      <alignment wrapText="1"/>
    </xf>
    <xf numFmtId="43" fontId="3" fillId="0" borderId="0" xfId="1" applyFont="1" applyFill="1" applyBorder="1" applyAlignment="1">
      <alignment wrapText="1"/>
    </xf>
    <xf numFmtId="43" fontId="0" fillId="0" borderId="0" xfId="0" applyNumberFormat="1"/>
    <xf numFmtId="0" fontId="0" fillId="0" borderId="8" xfId="0" applyBorder="1"/>
    <xf numFmtId="0" fontId="0" fillId="0" borderId="9" xfId="0" applyBorder="1"/>
    <xf numFmtId="43" fontId="0" fillId="0" borderId="9" xfId="0" applyNumberFormat="1" applyBorder="1"/>
    <xf numFmtId="0" fontId="0" fillId="0" borderId="10" xfId="0" applyBorder="1"/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6" fillId="2" borderId="12" xfId="0" applyFont="1" applyFill="1" applyBorder="1"/>
    <xf numFmtId="0" fontId="5" fillId="2" borderId="13" xfId="0" applyFont="1" applyFill="1" applyBorder="1" applyAlignment="1">
      <alignment horizontal="center"/>
    </xf>
    <xf numFmtId="43" fontId="3" fillId="2" borderId="14" xfId="1" applyFont="1" applyFill="1" applyBorder="1" applyAlignment="1">
      <alignment wrapText="1"/>
    </xf>
    <xf numFmtId="43" fontId="8" fillId="2" borderId="15" xfId="1" applyFont="1" applyFill="1" applyBorder="1" applyAlignment="1">
      <alignment wrapText="1"/>
    </xf>
    <xf numFmtId="0" fontId="8" fillId="2" borderId="15" xfId="0" applyFont="1" applyFill="1" applyBorder="1" applyAlignment="1">
      <alignment wrapText="1"/>
    </xf>
    <xf numFmtId="0" fontId="6" fillId="2" borderId="15" xfId="0" applyFont="1" applyFill="1" applyBorder="1" applyAlignment="1">
      <alignment wrapText="1"/>
    </xf>
    <xf numFmtId="0" fontId="15" fillId="2" borderId="15" xfId="0" applyFont="1" applyFill="1" applyBorder="1" applyAlignment="1">
      <alignment horizontal="left" wrapText="1"/>
    </xf>
    <xf numFmtId="0" fontId="0" fillId="2" borderId="16" xfId="0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abSelected="1" workbookViewId="0">
      <selection activeCell="F13" sqref="F13"/>
    </sheetView>
  </sheetViews>
  <sheetFormatPr baseColWidth="10" defaultRowHeight="15" x14ac:dyDescent="0.25"/>
  <cols>
    <col min="1" max="1" width="6.140625" customWidth="1"/>
    <col min="2" max="2" width="28.85546875" customWidth="1"/>
    <col min="3" max="3" width="13.5703125" customWidth="1"/>
    <col min="4" max="4" width="3" customWidth="1"/>
    <col min="5" max="5" width="5" customWidth="1"/>
    <col min="6" max="6" width="28" customWidth="1"/>
    <col min="7" max="7" width="13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3"/>
    </row>
    <row r="2" spans="1:7" x14ac:dyDescent="0.25">
      <c r="A2" s="4" t="s">
        <v>1</v>
      </c>
      <c r="B2" s="5"/>
      <c r="C2" s="5"/>
      <c r="D2" s="5"/>
      <c r="E2" s="5"/>
      <c r="F2" s="5"/>
      <c r="G2" s="6"/>
    </row>
    <row r="3" spans="1:7" ht="15.75" thickBot="1" x14ac:dyDescent="0.3">
      <c r="A3" s="7" t="s">
        <v>2</v>
      </c>
      <c r="B3" s="8"/>
      <c r="C3" s="8"/>
      <c r="D3" s="8"/>
      <c r="E3" s="8"/>
      <c r="F3" s="8"/>
      <c r="G3" s="9"/>
    </row>
    <row r="4" spans="1:7" ht="15.75" thickBot="1" x14ac:dyDescent="0.3">
      <c r="A4" s="52" t="s">
        <v>3</v>
      </c>
      <c r="B4" s="53"/>
      <c r="C4" s="53"/>
      <c r="D4" s="54"/>
      <c r="E4" s="53" t="s">
        <v>4</v>
      </c>
      <c r="F4" s="53"/>
      <c r="G4" s="55"/>
    </row>
    <row r="5" spans="1:7" s="16" customFormat="1" ht="16.5" x14ac:dyDescent="0.35">
      <c r="A5" s="10"/>
      <c r="B5" s="11"/>
      <c r="C5" s="12"/>
      <c r="D5" s="56"/>
      <c r="E5" s="13"/>
      <c r="F5" s="14" t="s">
        <v>5</v>
      </c>
      <c r="G5" s="15">
        <f>SUM(G6:G10)</f>
        <v>1034902.8999999999</v>
      </c>
    </row>
    <row r="6" spans="1:7" s="16" customFormat="1" x14ac:dyDescent="0.25">
      <c r="A6" s="17"/>
      <c r="B6" s="18"/>
      <c r="C6" s="19"/>
      <c r="D6" s="57"/>
      <c r="E6" s="20">
        <v>1111</v>
      </c>
      <c r="F6" s="21" t="s">
        <v>6</v>
      </c>
      <c r="G6" s="22">
        <v>192554.96</v>
      </c>
    </row>
    <row r="7" spans="1:7" s="16" customFormat="1" ht="24.75" x14ac:dyDescent="0.35">
      <c r="A7" s="23"/>
      <c r="B7" s="24"/>
      <c r="C7" s="25"/>
      <c r="D7" s="58"/>
      <c r="E7" s="20">
        <v>1131</v>
      </c>
      <c r="F7" s="21" t="s">
        <v>7</v>
      </c>
      <c r="G7" s="22">
        <v>557128.36</v>
      </c>
    </row>
    <row r="8" spans="1:7" s="16" customFormat="1" ht="24.75" x14ac:dyDescent="0.35">
      <c r="A8" s="23"/>
      <c r="B8" s="24" t="s">
        <v>8</v>
      </c>
      <c r="C8" s="26">
        <f>SUM(C9:C11)</f>
        <v>6567.4699999999993</v>
      </c>
      <c r="D8" s="58"/>
      <c r="E8" s="20">
        <v>1221</v>
      </c>
      <c r="F8" s="21" t="s">
        <v>9</v>
      </c>
      <c r="G8" s="22">
        <v>211644</v>
      </c>
    </row>
    <row r="9" spans="1:7" s="16" customFormat="1" x14ac:dyDescent="0.25">
      <c r="A9" s="23">
        <v>11110</v>
      </c>
      <c r="B9" s="19" t="s">
        <v>10</v>
      </c>
      <c r="C9" s="27">
        <v>3797</v>
      </c>
      <c r="D9" s="58"/>
      <c r="E9" s="20">
        <v>1521</v>
      </c>
      <c r="F9" s="21" t="s">
        <v>11</v>
      </c>
      <c r="G9" s="22">
        <v>73387</v>
      </c>
    </row>
    <row r="10" spans="1:7" s="16" customFormat="1" ht="23.25" x14ac:dyDescent="0.25">
      <c r="A10" s="23">
        <v>12120</v>
      </c>
      <c r="B10" s="19" t="s">
        <v>12</v>
      </c>
      <c r="C10" s="27">
        <v>2570.4699999999998</v>
      </c>
      <c r="D10" s="58"/>
      <c r="E10" s="20">
        <v>1591</v>
      </c>
      <c r="F10" s="21" t="s">
        <v>13</v>
      </c>
      <c r="G10" s="22">
        <v>188.58</v>
      </c>
    </row>
    <row r="11" spans="1:7" s="16" customFormat="1" ht="16.5" x14ac:dyDescent="0.35">
      <c r="A11" s="23">
        <v>12210</v>
      </c>
      <c r="B11" s="19" t="s">
        <v>14</v>
      </c>
      <c r="C11" s="27">
        <v>200</v>
      </c>
      <c r="D11" s="58"/>
      <c r="E11" s="20"/>
      <c r="F11" s="14" t="s">
        <v>15</v>
      </c>
      <c r="G11" s="15">
        <f>SUM(G12:G29)</f>
        <v>380410.35000000003</v>
      </c>
    </row>
    <row r="12" spans="1:7" s="16" customFormat="1" ht="23.25" x14ac:dyDescent="0.25">
      <c r="A12" s="28"/>
      <c r="B12" s="29"/>
      <c r="C12" s="30"/>
      <c r="D12" s="59"/>
      <c r="E12" s="20">
        <v>2111</v>
      </c>
      <c r="F12" s="21" t="s">
        <v>16</v>
      </c>
      <c r="G12" s="22">
        <v>4206.3</v>
      </c>
    </row>
    <row r="13" spans="1:7" s="16" customFormat="1" ht="24.75" x14ac:dyDescent="0.35">
      <c r="A13" s="31"/>
      <c r="B13" s="14"/>
      <c r="C13" s="26"/>
      <c r="D13" s="59"/>
      <c r="E13" s="20">
        <v>2121</v>
      </c>
      <c r="F13" s="21" t="s">
        <v>17</v>
      </c>
      <c r="G13" s="22">
        <v>2850.45</v>
      </c>
    </row>
    <row r="14" spans="1:7" s="16" customFormat="1" ht="24.75" x14ac:dyDescent="0.35">
      <c r="A14" s="31"/>
      <c r="B14" s="14"/>
      <c r="C14" s="26"/>
      <c r="D14" s="59"/>
      <c r="E14" s="20">
        <v>2151</v>
      </c>
      <c r="F14" s="21" t="s">
        <v>18</v>
      </c>
      <c r="G14" s="22">
        <v>3016</v>
      </c>
    </row>
    <row r="15" spans="1:7" s="16" customFormat="1" ht="16.5" x14ac:dyDescent="0.35">
      <c r="A15" s="31"/>
      <c r="B15" s="14" t="s">
        <v>19</v>
      </c>
      <c r="C15" s="26">
        <f>SUM(C16:C27)</f>
        <v>41312</v>
      </c>
      <c r="D15" s="59"/>
      <c r="E15" s="20">
        <v>2161</v>
      </c>
      <c r="F15" s="21" t="s">
        <v>20</v>
      </c>
      <c r="G15" s="22">
        <v>3431.77</v>
      </c>
    </row>
    <row r="16" spans="1:7" s="16" customFormat="1" ht="34.5" x14ac:dyDescent="0.25">
      <c r="A16" s="23">
        <v>41120</v>
      </c>
      <c r="B16" s="19" t="s">
        <v>21</v>
      </c>
      <c r="C16" s="27">
        <v>3686</v>
      </c>
      <c r="D16" s="59"/>
      <c r="E16" s="20">
        <v>2181</v>
      </c>
      <c r="F16" s="21" t="s">
        <v>22</v>
      </c>
      <c r="G16" s="22">
        <v>4950</v>
      </c>
    </row>
    <row r="17" spans="1:7" s="16" customFormat="1" ht="23.25" x14ac:dyDescent="0.25">
      <c r="A17" s="23">
        <v>43012</v>
      </c>
      <c r="B17" s="19" t="s">
        <v>23</v>
      </c>
      <c r="C17" s="27">
        <f>3009+74+733</f>
        <v>3816</v>
      </c>
      <c r="D17" s="60"/>
      <c r="E17" s="20">
        <v>2211</v>
      </c>
      <c r="F17" s="21" t="s">
        <v>24</v>
      </c>
      <c r="G17" s="22">
        <v>3349.7</v>
      </c>
    </row>
    <row r="18" spans="1:7" s="16" customFormat="1" ht="23.25" x14ac:dyDescent="0.25">
      <c r="A18" s="23">
        <v>43030</v>
      </c>
      <c r="B18" s="19" t="s">
        <v>25</v>
      </c>
      <c r="C18" s="27">
        <v>200</v>
      </c>
      <c r="D18" s="60"/>
      <c r="E18" s="20">
        <v>2411</v>
      </c>
      <c r="F18" s="21" t="s">
        <v>26</v>
      </c>
      <c r="G18" s="22">
        <v>15428</v>
      </c>
    </row>
    <row r="19" spans="1:7" s="16" customFormat="1" ht="23.25" x14ac:dyDescent="0.25">
      <c r="A19" s="23">
        <v>43041</v>
      </c>
      <c r="B19" s="19" t="s">
        <v>27</v>
      </c>
      <c r="C19" s="27">
        <v>136</v>
      </c>
      <c r="D19" s="60"/>
      <c r="E19" s="20">
        <v>2421</v>
      </c>
      <c r="F19" s="21" t="s">
        <v>28</v>
      </c>
      <c r="G19" s="22">
        <v>5429.98</v>
      </c>
    </row>
    <row r="20" spans="1:7" s="16" customFormat="1" ht="23.25" x14ac:dyDescent="0.25">
      <c r="A20" s="23">
        <v>43070</v>
      </c>
      <c r="B20" s="19" t="s">
        <v>29</v>
      </c>
      <c r="C20" s="27">
        <v>152</v>
      </c>
      <c r="D20" s="60"/>
      <c r="E20" s="20">
        <v>2461</v>
      </c>
      <c r="F20" s="21" t="s">
        <v>30</v>
      </c>
      <c r="G20" s="22">
        <v>3331.46</v>
      </c>
    </row>
    <row r="21" spans="1:7" s="16" customFormat="1" ht="23.25" x14ac:dyDescent="0.25">
      <c r="A21" s="23">
        <v>43090</v>
      </c>
      <c r="B21" s="19" t="s">
        <v>31</v>
      </c>
      <c r="C21" s="27">
        <v>844.69</v>
      </c>
      <c r="D21" s="60"/>
      <c r="E21" s="20">
        <v>2491</v>
      </c>
      <c r="F21" s="21" t="s">
        <v>32</v>
      </c>
      <c r="G21" s="22">
        <v>24139.72</v>
      </c>
    </row>
    <row r="22" spans="1:7" s="16" customFormat="1" ht="23.25" x14ac:dyDescent="0.25">
      <c r="A22" s="23">
        <v>43094</v>
      </c>
      <c r="B22" s="19" t="s">
        <v>33</v>
      </c>
      <c r="C22" s="27">
        <v>219.4</v>
      </c>
      <c r="D22" s="60"/>
      <c r="E22" s="20">
        <v>2521</v>
      </c>
      <c r="F22" s="21" t="s">
        <v>34</v>
      </c>
      <c r="G22" s="22">
        <v>589.4</v>
      </c>
    </row>
    <row r="23" spans="1:7" s="16" customFormat="1" ht="23.25" x14ac:dyDescent="0.25">
      <c r="A23" s="23">
        <v>43095</v>
      </c>
      <c r="B23" s="19" t="s">
        <v>35</v>
      </c>
      <c r="C23" s="27">
        <v>323.91000000000003</v>
      </c>
      <c r="D23" s="60"/>
      <c r="E23" s="20">
        <v>2531</v>
      </c>
      <c r="F23" s="21" t="s">
        <v>36</v>
      </c>
      <c r="G23" s="22">
        <v>1200</v>
      </c>
    </row>
    <row r="24" spans="1:7" s="16" customFormat="1" ht="23.25" x14ac:dyDescent="0.25">
      <c r="A24" s="23">
        <v>43110</v>
      </c>
      <c r="B24" s="19" t="s">
        <v>37</v>
      </c>
      <c r="C24" s="27">
        <v>9479</v>
      </c>
      <c r="D24" s="60"/>
      <c r="E24" s="20">
        <v>2541</v>
      </c>
      <c r="F24" s="21" t="s">
        <v>38</v>
      </c>
      <c r="G24" s="22">
        <v>2901.06</v>
      </c>
    </row>
    <row r="25" spans="1:7" s="16" customFormat="1" ht="23.25" x14ac:dyDescent="0.25">
      <c r="A25" s="23">
        <v>43310</v>
      </c>
      <c r="B25" s="19" t="s">
        <v>39</v>
      </c>
      <c r="C25" s="27">
        <v>21307</v>
      </c>
      <c r="D25" s="60"/>
      <c r="E25" s="20">
        <v>2611</v>
      </c>
      <c r="F25" s="21" t="s">
        <v>40</v>
      </c>
      <c r="G25" s="22">
        <v>217162.56</v>
      </c>
    </row>
    <row r="26" spans="1:7" s="16" customFormat="1" x14ac:dyDescent="0.25">
      <c r="A26" s="23">
        <v>43420</v>
      </c>
      <c r="B26" s="19" t="s">
        <v>41</v>
      </c>
      <c r="C26" s="27">
        <v>684</v>
      </c>
      <c r="D26" s="60"/>
      <c r="E26" s="20">
        <v>2711</v>
      </c>
      <c r="F26" s="21" t="s">
        <v>42</v>
      </c>
      <c r="G26" s="22">
        <v>64707.199999999997</v>
      </c>
    </row>
    <row r="27" spans="1:7" s="16" customFormat="1" ht="23.25" x14ac:dyDescent="0.25">
      <c r="A27" s="23">
        <v>43424</v>
      </c>
      <c r="B27" s="19" t="s">
        <v>43</v>
      </c>
      <c r="C27" s="27">
        <v>464</v>
      </c>
      <c r="D27" s="60"/>
      <c r="E27" s="20">
        <v>2941</v>
      </c>
      <c r="F27" s="21" t="s">
        <v>44</v>
      </c>
      <c r="G27" s="22">
        <v>680</v>
      </c>
    </row>
    <row r="28" spans="1:7" s="16" customFormat="1" ht="23.25" x14ac:dyDescent="0.25">
      <c r="A28" s="23"/>
      <c r="B28" s="19"/>
      <c r="C28" s="27"/>
      <c r="D28" s="60"/>
      <c r="E28" s="20">
        <v>2961</v>
      </c>
      <c r="F28" s="21" t="s">
        <v>45</v>
      </c>
      <c r="G28" s="22">
        <v>12885.37</v>
      </c>
    </row>
    <row r="29" spans="1:7" s="16" customFormat="1" ht="23.25" x14ac:dyDescent="0.25">
      <c r="A29" s="23"/>
      <c r="B29" s="19"/>
      <c r="C29" s="27"/>
      <c r="D29" s="60"/>
      <c r="E29" s="20">
        <v>2981</v>
      </c>
      <c r="F29" s="21" t="s">
        <v>46</v>
      </c>
      <c r="G29" s="22">
        <v>10151.379999999999</v>
      </c>
    </row>
    <row r="30" spans="1:7" s="16" customFormat="1" ht="16.5" x14ac:dyDescent="0.35">
      <c r="A30" s="23"/>
      <c r="B30" s="19"/>
      <c r="C30" s="27"/>
      <c r="D30" s="60"/>
      <c r="E30" s="32"/>
      <c r="F30" s="33" t="s">
        <v>47</v>
      </c>
      <c r="G30" s="15">
        <f>SUM(G31:G46)</f>
        <v>447158.95999999996</v>
      </c>
    </row>
    <row r="31" spans="1:7" s="16" customFormat="1" x14ac:dyDescent="0.25">
      <c r="A31" s="23"/>
      <c r="B31" s="19"/>
      <c r="C31" s="27"/>
      <c r="D31" s="60"/>
      <c r="E31" s="20">
        <v>3111</v>
      </c>
      <c r="F31" s="21" t="s">
        <v>48</v>
      </c>
      <c r="G31" s="22">
        <v>293235</v>
      </c>
    </row>
    <row r="32" spans="1:7" s="16" customFormat="1" ht="16.5" x14ac:dyDescent="0.35">
      <c r="A32" s="31"/>
      <c r="B32" s="14" t="s">
        <v>49</v>
      </c>
      <c r="C32" s="26">
        <f>SUM(C33:C34)</f>
        <v>20887</v>
      </c>
      <c r="D32" s="60"/>
      <c r="E32" s="20">
        <v>3131</v>
      </c>
      <c r="F32" s="21" t="s">
        <v>50</v>
      </c>
      <c r="G32" s="22">
        <v>1070</v>
      </c>
    </row>
    <row r="33" spans="1:7" s="16" customFormat="1" x14ac:dyDescent="0.25">
      <c r="A33" s="23">
        <v>51991</v>
      </c>
      <c r="B33" s="19" t="s">
        <v>51</v>
      </c>
      <c r="C33" s="27">
        <v>13497</v>
      </c>
      <c r="D33" s="60"/>
      <c r="E33" s="20">
        <v>3141</v>
      </c>
      <c r="F33" s="21" t="s">
        <v>52</v>
      </c>
      <c r="G33" s="22">
        <v>6939</v>
      </c>
    </row>
    <row r="34" spans="1:7" s="16" customFormat="1" ht="23.25" x14ac:dyDescent="0.25">
      <c r="A34" s="23">
        <v>51999</v>
      </c>
      <c r="B34" s="19" t="s">
        <v>53</v>
      </c>
      <c r="C34" s="27">
        <v>7390</v>
      </c>
      <c r="D34" s="60"/>
      <c r="E34" s="20">
        <v>3151</v>
      </c>
      <c r="F34" s="21" t="s">
        <v>54</v>
      </c>
      <c r="G34" s="22">
        <v>5583</v>
      </c>
    </row>
    <row r="35" spans="1:7" s="16" customFormat="1" x14ac:dyDescent="0.25">
      <c r="A35" s="23"/>
      <c r="B35" s="19"/>
      <c r="C35" s="27"/>
      <c r="D35" s="59"/>
      <c r="E35" s="20">
        <v>3211</v>
      </c>
      <c r="F35" s="21" t="s">
        <v>55</v>
      </c>
      <c r="G35" s="22">
        <v>2000</v>
      </c>
    </row>
    <row r="36" spans="1:7" s="16" customFormat="1" x14ac:dyDescent="0.25">
      <c r="A36" s="23"/>
      <c r="B36" s="19"/>
      <c r="C36" s="27"/>
      <c r="D36" s="59"/>
      <c r="E36" s="20">
        <v>3221</v>
      </c>
      <c r="F36" s="21" t="s">
        <v>56</v>
      </c>
      <c r="G36" s="22">
        <v>5800</v>
      </c>
    </row>
    <row r="37" spans="1:7" s="16" customFormat="1" ht="24.75" x14ac:dyDescent="0.35">
      <c r="A37" s="31"/>
      <c r="B37" s="14"/>
      <c r="C37" s="26"/>
      <c r="D37" s="59"/>
      <c r="E37" s="20">
        <v>3231</v>
      </c>
      <c r="F37" s="21" t="s">
        <v>57</v>
      </c>
      <c r="G37" s="22">
        <v>6090</v>
      </c>
    </row>
    <row r="38" spans="1:7" s="16" customFormat="1" ht="36" x14ac:dyDescent="0.35">
      <c r="A38" s="31"/>
      <c r="B38" s="14" t="s">
        <v>58</v>
      </c>
      <c r="C38" s="26">
        <f>C39+C40</f>
        <v>700</v>
      </c>
      <c r="D38" s="59"/>
      <c r="E38" s="20">
        <v>3311</v>
      </c>
      <c r="F38" s="21" t="s">
        <v>59</v>
      </c>
      <c r="G38" s="22">
        <v>18560</v>
      </c>
    </row>
    <row r="39" spans="1:7" s="16" customFormat="1" ht="23.25" x14ac:dyDescent="0.25">
      <c r="A39" s="23">
        <v>61210</v>
      </c>
      <c r="B39" s="19" t="s">
        <v>60</v>
      </c>
      <c r="C39" s="27">
        <v>700</v>
      </c>
      <c r="D39" s="59"/>
      <c r="E39" s="20">
        <v>3411</v>
      </c>
      <c r="F39" s="21" t="s">
        <v>61</v>
      </c>
      <c r="G39" s="22">
        <v>1512.64</v>
      </c>
    </row>
    <row r="40" spans="1:7" s="16" customFormat="1" x14ac:dyDescent="0.25">
      <c r="A40" s="23"/>
      <c r="B40" s="19"/>
      <c r="C40" s="34"/>
      <c r="D40" s="59"/>
      <c r="E40" s="20">
        <v>3471</v>
      </c>
      <c r="F40" s="21" t="s">
        <v>62</v>
      </c>
      <c r="G40" s="22">
        <v>29884</v>
      </c>
    </row>
    <row r="41" spans="1:7" s="16" customFormat="1" ht="24.75" x14ac:dyDescent="0.35">
      <c r="A41" s="31"/>
      <c r="B41" s="14"/>
      <c r="C41" s="26"/>
      <c r="D41" s="59"/>
      <c r="E41" s="20">
        <v>3531</v>
      </c>
      <c r="F41" s="21" t="s">
        <v>63</v>
      </c>
      <c r="G41" s="22">
        <v>2818</v>
      </c>
    </row>
    <row r="42" spans="1:7" s="16" customFormat="1" ht="23.25" x14ac:dyDescent="0.25">
      <c r="A42" s="23"/>
      <c r="B42" s="19"/>
      <c r="C42" s="27"/>
      <c r="D42" s="59"/>
      <c r="E42" s="20">
        <v>3551</v>
      </c>
      <c r="F42" s="21" t="s">
        <v>64</v>
      </c>
      <c r="G42" s="22">
        <v>37323.040000000001</v>
      </c>
    </row>
    <row r="43" spans="1:7" s="16" customFormat="1" ht="24.75" x14ac:dyDescent="0.35">
      <c r="A43" s="31"/>
      <c r="B43" s="14" t="s">
        <v>65</v>
      </c>
      <c r="C43" s="26">
        <f>SUM(C44:C46)</f>
        <v>1418202.0299999998</v>
      </c>
      <c r="D43" s="59"/>
      <c r="E43" s="20">
        <v>3611</v>
      </c>
      <c r="F43" s="21" t="s">
        <v>66</v>
      </c>
      <c r="G43" s="22">
        <v>348</v>
      </c>
    </row>
    <row r="44" spans="1:7" s="16" customFormat="1" x14ac:dyDescent="0.25">
      <c r="A44" s="23">
        <v>81110</v>
      </c>
      <c r="B44" s="19" t="s">
        <v>67</v>
      </c>
      <c r="C44" s="27">
        <v>1415979.63</v>
      </c>
      <c r="D44" s="59"/>
      <c r="E44" s="20">
        <v>3721</v>
      </c>
      <c r="F44" s="21" t="s">
        <v>68</v>
      </c>
      <c r="G44" s="22">
        <v>5000</v>
      </c>
    </row>
    <row r="45" spans="1:7" s="16" customFormat="1" x14ac:dyDescent="0.25">
      <c r="A45" s="23"/>
      <c r="B45" s="19"/>
      <c r="C45" s="27"/>
      <c r="D45" s="59"/>
      <c r="E45" s="20">
        <v>3751</v>
      </c>
      <c r="F45" s="21" t="s">
        <v>69</v>
      </c>
      <c r="G45" s="22">
        <v>8083.1</v>
      </c>
    </row>
    <row r="46" spans="1:7" s="16" customFormat="1" ht="23.25" x14ac:dyDescent="0.25">
      <c r="A46" s="23">
        <v>81120</v>
      </c>
      <c r="B46" s="19" t="s">
        <v>70</v>
      </c>
      <c r="C46" s="35">
        <v>2222.4</v>
      </c>
      <c r="D46" s="59"/>
      <c r="E46" s="20">
        <v>3821</v>
      </c>
      <c r="F46" s="21" t="s">
        <v>71</v>
      </c>
      <c r="G46" s="22">
        <v>22913.18</v>
      </c>
    </row>
    <row r="47" spans="1:7" s="16" customFormat="1" ht="26.25" x14ac:dyDescent="0.35">
      <c r="A47" s="23"/>
      <c r="B47" s="19"/>
      <c r="C47" s="27"/>
      <c r="D47" s="59"/>
      <c r="E47" s="32"/>
      <c r="F47" s="14" t="s">
        <v>72</v>
      </c>
      <c r="G47" s="15">
        <f>SUM(G48:G53)</f>
        <v>131769.07</v>
      </c>
    </row>
    <row r="48" spans="1:7" s="16" customFormat="1" ht="23.25" x14ac:dyDescent="0.25">
      <c r="A48" s="23"/>
      <c r="B48" s="19"/>
      <c r="C48" s="27"/>
      <c r="D48" s="59"/>
      <c r="E48" s="20">
        <v>4211</v>
      </c>
      <c r="F48" s="21" t="s">
        <v>73</v>
      </c>
      <c r="G48" s="22">
        <v>60000</v>
      </c>
    </row>
    <row r="49" spans="1:7" s="16" customFormat="1" x14ac:dyDescent="0.25">
      <c r="A49" s="23"/>
      <c r="B49" s="19"/>
      <c r="C49" s="27"/>
      <c r="D49" s="59"/>
      <c r="E49" s="20">
        <v>4411</v>
      </c>
      <c r="F49" s="21" t="s">
        <v>74</v>
      </c>
      <c r="G49" s="22">
        <v>1530</v>
      </c>
    </row>
    <row r="50" spans="1:7" s="16" customFormat="1" ht="24.75" x14ac:dyDescent="0.35">
      <c r="A50" s="36"/>
      <c r="B50" s="14" t="s">
        <v>75</v>
      </c>
      <c r="C50" s="26">
        <f>SUM(C51:C53)</f>
        <v>728778.38</v>
      </c>
      <c r="D50" s="59"/>
      <c r="E50" s="20">
        <v>4421</v>
      </c>
      <c r="F50" s="21" t="s">
        <v>76</v>
      </c>
      <c r="G50" s="22">
        <v>41319.85</v>
      </c>
    </row>
    <row r="51" spans="1:7" s="16" customFormat="1" ht="23.25" x14ac:dyDescent="0.25">
      <c r="A51" s="23">
        <v>81110</v>
      </c>
      <c r="B51" s="19" t="s">
        <v>77</v>
      </c>
      <c r="C51" s="27">
        <f>324963.45</f>
        <v>324963.45</v>
      </c>
      <c r="D51" s="59"/>
      <c r="E51" s="20">
        <v>4431</v>
      </c>
      <c r="F51" s="21" t="s">
        <v>78</v>
      </c>
      <c r="G51" s="22">
        <v>14715</v>
      </c>
    </row>
    <row r="52" spans="1:7" s="16" customFormat="1" ht="34.5" x14ac:dyDescent="0.25">
      <c r="A52" s="23"/>
      <c r="B52" s="19"/>
      <c r="C52" s="27"/>
      <c r="D52" s="59"/>
      <c r="E52" s="20">
        <v>4451</v>
      </c>
      <c r="F52" s="21" t="s">
        <v>79</v>
      </c>
      <c r="G52" s="22">
        <v>1000</v>
      </c>
    </row>
    <row r="53" spans="1:7" s="16" customFormat="1" ht="23.25" x14ac:dyDescent="0.25">
      <c r="A53" s="23">
        <v>82130</v>
      </c>
      <c r="B53" s="19" t="s">
        <v>80</v>
      </c>
      <c r="C53" s="35">
        <v>403814.93</v>
      </c>
      <c r="D53" s="59"/>
      <c r="E53" s="20">
        <v>4521</v>
      </c>
      <c r="F53" s="21" t="s">
        <v>81</v>
      </c>
      <c r="G53" s="22">
        <v>13204.22</v>
      </c>
    </row>
    <row r="54" spans="1:7" s="16" customFormat="1" ht="16.5" x14ac:dyDescent="0.35">
      <c r="A54" s="23"/>
      <c r="B54" s="19"/>
      <c r="C54" s="27"/>
      <c r="D54" s="59"/>
      <c r="E54" s="20"/>
      <c r="F54" s="14" t="s">
        <v>82</v>
      </c>
      <c r="G54" s="15">
        <f>SUM(G55)</f>
        <v>30916</v>
      </c>
    </row>
    <row r="55" spans="1:7" s="16" customFormat="1" ht="24.75" x14ac:dyDescent="0.35">
      <c r="A55" s="23"/>
      <c r="B55" s="19"/>
      <c r="C55" s="27"/>
      <c r="D55" s="59"/>
      <c r="E55" s="20">
        <v>551</v>
      </c>
      <c r="F55" s="21" t="s">
        <v>83</v>
      </c>
      <c r="G55" s="37">
        <v>30916</v>
      </c>
    </row>
    <row r="56" spans="1:7" s="16" customFormat="1" ht="16.5" x14ac:dyDescent="0.35">
      <c r="A56" s="36"/>
      <c r="B56" s="14" t="s">
        <v>84</v>
      </c>
      <c r="C56" s="26">
        <f>SUM(C57:C58)</f>
        <v>1181.18</v>
      </c>
      <c r="D56" s="59"/>
      <c r="E56" s="11"/>
      <c r="F56" s="14" t="s">
        <v>85</v>
      </c>
      <c r="G56" s="38">
        <f>SUM(G57:G58)</f>
        <v>1046609.24</v>
      </c>
    </row>
    <row r="57" spans="1:7" s="16" customFormat="1" x14ac:dyDescent="0.25">
      <c r="A57" s="23">
        <v>83011</v>
      </c>
      <c r="B57" s="19" t="s">
        <v>86</v>
      </c>
      <c r="C57" s="27">
        <v>5.92</v>
      </c>
      <c r="D57" s="59"/>
      <c r="E57" s="20">
        <v>6121</v>
      </c>
      <c r="F57" s="21" t="s">
        <v>87</v>
      </c>
      <c r="G57" s="22">
        <v>312983.36</v>
      </c>
    </row>
    <row r="58" spans="1:7" s="16" customFormat="1" ht="24.75" x14ac:dyDescent="0.35">
      <c r="A58" s="23">
        <v>83011</v>
      </c>
      <c r="B58" s="19" t="s">
        <v>88</v>
      </c>
      <c r="C58" s="35">
        <v>1175.26</v>
      </c>
      <c r="D58" s="59"/>
      <c r="E58" s="20">
        <v>6141</v>
      </c>
      <c r="F58" s="21" t="s">
        <v>89</v>
      </c>
      <c r="G58" s="37">
        <v>733625.88</v>
      </c>
    </row>
    <row r="59" spans="1:7" s="16" customFormat="1" x14ac:dyDescent="0.25">
      <c r="A59" s="23"/>
      <c r="B59" s="19"/>
      <c r="C59" s="27"/>
      <c r="D59" s="59"/>
      <c r="E59" s="11"/>
      <c r="F59" s="14" t="s">
        <v>90</v>
      </c>
      <c r="G59" s="39">
        <f>SUM(G60:G61)</f>
        <v>330361.12</v>
      </c>
    </row>
    <row r="60" spans="1:7" s="16" customFormat="1" ht="24.75" x14ac:dyDescent="0.35">
      <c r="A60" s="31"/>
      <c r="B60" s="40" t="s">
        <v>91</v>
      </c>
      <c r="C60" s="26">
        <v>1496999.03</v>
      </c>
      <c r="D60" s="59"/>
      <c r="E60" s="20">
        <v>9111</v>
      </c>
      <c r="F60" s="21" t="s">
        <v>92</v>
      </c>
      <c r="G60" s="22">
        <v>209779.13</v>
      </c>
    </row>
    <row r="61" spans="1:7" s="16" customFormat="1" ht="23.25" x14ac:dyDescent="0.25">
      <c r="A61" s="31"/>
      <c r="B61" s="11" t="s">
        <v>93</v>
      </c>
      <c r="C61" s="30"/>
      <c r="D61" s="59"/>
      <c r="E61" s="20">
        <v>9211</v>
      </c>
      <c r="F61" s="21" t="s">
        <v>94</v>
      </c>
      <c r="G61" s="41">
        <v>120581.99</v>
      </c>
    </row>
    <row r="62" spans="1:7" s="16" customFormat="1" x14ac:dyDescent="0.25">
      <c r="A62" s="42"/>
      <c r="B62" s="40"/>
      <c r="C62" s="43"/>
      <c r="D62" s="59"/>
      <c r="E62" s="32"/>
      <c r="F62" s="44"/>
      <c r="G62" s="45"/>
    </row>
    <row r="63" spans="1:7" s="16" customFormat="1" x14ac:dyDescent="0.25">
      <c r="A63" s="31"/>
      <c r="B63" s="44" t="s">
        <v>95</v>
      </c>
      <c r="C63" s="46">
        <f>C60+C56+C50+C43+C38+C32+C15+C8</f>
        <v>3714627.09</v>
      </c>
      <c r="D63" s="59"/>
      <c r="E63" s="32"/>
      <c r="F63" s="44" t="s">
        <v>96</v>
      </c>
      <c r="G63" s="45">
        <f>G59+G56+G54+G47+G30+G11+G5</f>
        <v>3402127.6399999997</v>
      </c>
    </row>
    <row r="64" spans="1:7" ht="15.75" thickBot="1" x14ac:dyDescent="0.3">
      <c r="A64" s="48"/>
      <c r="B64" s="49"/>
      <c r="C64" s="50"/>
      <c r="D64" s="61"/>
      <c r="E64" s="49"/>
      <c r="F64" s="49"/>
      <c r="G64" s="51"/>
    </row>
    <row r="65" spans="7:7" x14ac:dyDescent="0.25">
      <c r="G65" s="47"/>
    </row>
  </sheetData>
  <mergeCells count="5">
    <mergeCell ref="A1:G1"/>
    <mergeCell ref="A2:G2"/>
    <mergeCell ref="A3:G3"/>
    <mergeCell ref="A4:C4"/>
    <mergeCell ref="E4:G4"/>
  </mergeCells>
  <pageMargins left="0.25" right="0.25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EST. FIN. EGRE ING. 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dcterms:created xsi:type="dcterms:W3CDTF">2016-11-10T15:49:33Z</dcterms:created>
  <dcterms:modified xsi:type="dcterms:W3CDTF">2016-11-10T15:53:59Z</dcterms:modified>
</cp:coreProperties>
</file>