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INF. DE MAYO. 2016\ESTADO FINANCIERO PRELIMINAR  ABRIL 2016\"/>
    </mc:Choice>
  </mc:AlternateContent>
  <bookViews>
    <workbookView xWindow="0" yWindow="0" windowWidth="20490" windowHeight="7755"/>
  </bookViews>
  <sheets>
    <sheet name="EST. FINC ABRIL-2016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2" l="1"/>
  <c r="G69" i="2" s="1"/>
  <c r="G62" i="2"/>
  <c r="G60" i="2"/>
  <c r="C57" i="2"/>
  <c r="C69" i="2" s="1"/>
  <c r="G53" i="2"/>
  <c r="C51" i="2"/>
  <c r="C49" i="2" s="1"/>
  <c r="C42" i="2"/>
  <c r="C34" i="2"/>
  <c r="G28" i="2"/>
  <c r="C18" i="2"/>
  <c r="C16" i="2"/>
  <c r="C14" i="2"/>
  <c r="G11" i="2"/>
  <c r="C7" i="2"/>
  <c r="G5" i="2"/>
</calcChain>
</file>

<file path=xl/sharedStrings.xml><?xml version="1.0" encoding="utf-8"?>
<sst xmlns="http://schemas.openxmlformats.org/spreadsheetml/2006/main" count="98" uniqueCount="98">
  <si>
    <t>MUNICIPIO DE SAN JUANITO DE ESCOBEDO JALISCO</t>
  </si>
  <si>
    <t>ESTADO DE INGRESOS Y EGRESOS</t>
  </si>
  <si>
    <t>DEL 1 AL 30 DE ABRIL DE 2016</t>
  </si>
  <si>
    <t>I N G R E S O S</t>
  </si>
  <si>
    <t>E  G  R  E  S  O  S</t>
  </si>
  <si>
    <t>SERVICIOS PERSONALES</t>
  </si>
  <si>
    <t>DIETAS</t>
  </si>
  <si>
    <t>I M P U E S T O S</t>
  </si>
  <si>
    <t>SUELDOS BASE AL PERSONAL PERMANENTE</t>
  </si>
  <si>
    <t>PREDIOS RUSTICOS</t>
  </si>
  <si>
    <t>SUELDO BASE AL PERSONAL EVENTUAL</t>
  </si>
  <si>
    <t>PREDIOS URBANOS</t>
  </si>
  <si>
    <t>PRIMAS DE VACACIONES Y GRATIFICACION DE FIN DE A</t>
  </si>
  <si>
    <t>TRANSM. PATRIMONIALES ADQUIS. DE DEPTOS VIVIEN</t>
  </si>
  <si>
    <t>HORAS EXTRAORDINARIAS</t>
  </si>
  <si>
    <t>MATERIALES Y SUMINISTROS</t>
  </si>
  <si>
    <t>MATERIALES UTILES Y EQUIPOS MENORES DE OFNA.</t>
  </si>
  <si>
    <t>MATERIALES Y UTILES DE IMPRESIÓN Y REPRODUCC.</t>
  </si>
  <si>
    <t>D E R E C H O S</t>
  </si>
  <si>
    <t>MATERIALES, UTILES Y EQUIPOS MENORES DE TECNOLO</t>
  </si>
  <si>
    <t>PUESTOS PERMANENTES Y EVENTUALES</t>
  </si>
  <si>
    <t>MATERIAL DE LIMPIEZA</t>
  </si>
  <si>
    <t>LIC PERMISOS DE GIROS CON VENTA DE BEBIDAS A</t>
  </si>
  <si>
    <t>MAT. PARA EL REGISTRO E IDENTI. DE BIENES Y PERS</t>
  </si>
  <si>
    <t>LIC. PERM. DE G. DE B. ALCOHO. DIST. A LOS ANTE</t>
  </si>
  <si>
    <t>PRODUCTOS ALIMENTICIOS PARA PERSONAS</t>
  </si>
  <si>
    <t>LICENCIAS DE CONSTRUCCION</t>
  </si>
  <si>
    <t>PRODUCTOS MINERALES NO METALICOS</t>
  </si>
  <si>
    <t>DESIGNACION DE NUMERO OFICIAL</t>
  </si>
  <si>
    <t>MATERIAL ELECTRICO Y ELECTRONICO</t>
  </si>
  <si>
    <t>INHUMACIONES Y REINHUMACIONES</t>
  </si>
  <si>
    <t>OTROS MAT. Y ARTICULOS DE CONSTRUCC. Y REPARAC.</t>
  </si>
  <si>
    <t>SERVICIO DOMESTICO</t>
  </si>
  <si>
    <t>MEDICINAS Y PRODUCTOS FARMACEUTICOS</t>
  </si>
  <si>
    <t>20 % PARA EL SANEAMIENTO DE LAS AGUAS RESID.</t>
  </si>
  <si>
    <t>MATERIALES, ACCESORIOS Y SUMINISTROS MEDICOS</t>
  </si>
  <si>
    <t>3% PARA LA INFRAEST. BASICA EXISTENTE</t>
  </si>
  <si>
    <t>OTROS PRODUCTOS QUIMICOS</t>
  </si>
  <si>
    <t>AUTORIZACION DE MATANZA</t>
  </si>
  <si>
    <t>COMBUSTIBLES LUBRICANTES Y ADITIVOS</t>
  </si>
  <si>
    <t>EXPEDICION DE CERTIF. CERTIFICACIONES CONST COP</t>
  </si>
  <si>
    <t>VESTUARIO Y UNIFORMES</t>
  </si>
  <si>
    <t>CERTIFICACIONES CATASTRALES</t>
  </si>
  <si>
    <t>REFACC. Y ACC. MENORES DE EQ. DE TRANSPORTE</t>
  </si>
  <si>
    <t>REVISION Y AUTORIZACION DE AVALUOS</t>
  </si>
  <si>
    <t>REFACC. Y ACC. MENORES DE MAQUIN. Y OTROS EQ.</t>
  </si>
  <si>
    <t>SERVICIOS GENERALES</t>
  </si>
  <si>
    <t>ENERGIA ELECTRICA</t>
  </si>
  <si>
    <t>AGUA</t>
  </si>
  <si>
    <t>TELEFONIA TRADICIONAL</t>
  </si>
  <si>
    <t>TELEFONIA CELULAR</t>
  </si>
  <si>
    <t>ARRENDAMIENTO DE TERRENOS</t>
  </si>
  <si>
    <t>PRODUCTOS</t>
  </si>
  <si>
    <t>ARRENDAMIENTO DE EDIFICIOS</t>
  </si>
  <si>
    <t>FORMAS Y EDICIONES IMPRESAS</t>
  </si>
  <si>
    <t>ARRENDAMIENTO DE MOBILIARIO Y EQUIPO DE ADMON.</t>
  </si>
  <si>
    <t>OTROS PRODUCTOS NO ESPECIFICADOS</t>
  </si>
  <si>
    <t>ARRENDAMIENTO DE MAQUINARIA Y OTROS EQUIPOS</t>
  </si>
  <si>
    <t xml:space="preserve">SERVICIOS LEGALES, DE CONTABILIDAD, ASUDITORIA, </t>
  </si>
  <si>
    <t>SERVICIOS DE DISEÑO, ARQUITECTURA, INGENIERIA</t>
  </si>
  <si>
    <t>SERVICIOS DE APOYO ADMINISTRATIVO, FOTOCOPIADO</t>
  </si>
  <si>
    <t>SERVICIOS FINANCIEROS Y BANCARIOS</t>
  </si>
  <si>
    <t>SEGUROS DE BIENES PATRIMONIALES</t>
  </si>
  <si>
    <t>APROVECHAMIENTOS</t>
  </si>
  <si>
    <t>FLETES Y MANIOBRAS</t>
  </si>
  <si>
    <t>CONSERVACION Y MANT. MENOR DE INMUEBLES</t>
  </si>
  <si>
    <t>MULTAS</t>
  </si>
  <si>
    <t>INSTALACION REPARACION, Y MANT. DE MOBILIARIO</t>
  </si>
  <si>
    <t>INSTALACION,REPARACION Y MANT. DE EQ. DE COMPUTO</t>
  </si>
  <si>
    <t>REPARAC. Y MANT. DE EQUIPO DE TRANSPORTE</t>
  </si>
  <si>
    <t>INST., REPARAC.Y MANT. DE MAQUINARIA Y OTROS EQ.</t>
  </si>
  <si>
    <t xml:space="preserve">DIFUSION POR RADIO, TELEVISION Y OTROS MEDIOS </t>
  </si>
  <si>
    <t>PARTICIPACIONES</t>
  </si>
  <si>
    <t>VIATICOS EN EL PAIS</t>
  </si>
  <si>
    <t>GASTOS DE CEREMONIAL</t>
  </si>
  <si>
    <t>PARTICIPACIONES FEDERALES</t>
  </si>
  <si>
    <t>GASTOS DE ORDEN SOCIAL Y CULTURAL</t>
  </si>
  <si>
    <t>PENAS, MULTAS, ACCESORIOS Y ACTUALIZACIONES</t>
  </si>
  <si>
    <t>PARTICIPACIONES ESTATALES</t>
  </si>
  <si>
    <t>TRANSFERENCIAS SUBSIDIOS Y OTRAS AYUDAS</t>
  </si>
  <si>
    <t>TRANSFERENCIAS A ENTIDAES  ( DIF )</t>
  </si>
  <si>
    <t>AYUDAS SOCIALES A PERSONAS</t>
  </si>
  <si>
    <t>AYUDAS SOCIALES A INSTITUCIONES DE ENSEÑANZA</t>
  </si>
  <si>
    <t>APORTACIONES</t>
  </si>
  <si>
    <t>AYUDAS SOCIALES A INSTITUC. SIN FINES DE LUCRO</t>
  </si>
  <si>
    <t>APORT. DEL FONDO DE INFRAESTRUCTURA</t>
  </si>
  <si>
    <t>JUBILACIONES</t>
  </si>
  <si>
    <t>BIENES MUEBLES E INMUEBLES</t>
  </si>
  <si>
    <t xml:space="preserve">APORT. DEL FONDO DE FORTALECIMIENTO </t>
  </si>
  <si>
    <t>HERRAMIENTAS Y MAQUINAS-HERRAMIENTA</t>
  </si>
  <si>
    <t>INVERSION PUBLICA</t>
  </si>
  <si>
    <t>EDIFICACION NO HABITACIONAL</t>
  </si>
  <si>
    <t>CONST. DE OBRAS DE URBANIZACION</t>
  </si>
  <si>
    <t>DEUDA PUBLICA</t>
  </si>
  <si>
    <t>AMORTIZAC. DE LA DEUDA INTERNA CON INST. DE CRED.</t>
  </si>
  <si>
    <t>INTERESES DE LA DEUDA INTERNA CON INST. DE CRED.</t>
  </si>
  <si>
    <t>TOTAL DE INGRESOS</t>
  </si>
  <si>
    <t>TOTAL DE 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</si>
</sst>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i/>
      <u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i/>
      <u/>
      <sz val="8"/>
      <color theme="1"/>
      <name val="Arial Narrow"/>
      <family val="2"/>
    </font>
    <font>
      <b/>
      <u val="singleAccounting"/>
      <sz val="8"/>
      <name val="Arial Narrow"/>
      <family val="2"/>
    </font>
    <font>
      <b/>
      <u/>
      <sz val="8"/>
      <color theme="1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2" borderId="9" xfId="0" applyFont="1" applyFill="1" applyBorder="1"/>
    <xf numFmtId="0" fontId="0" fillId="0" borderId="0" xfId="0" applyAlignment="1">
      <alignment wrapText="1"/>
    </xf>
    <xf numFmtId="43" fontId="0" fillId="0" borderId="0" xfId="0" applyNumberFormat="1"/>
    <xf numFmtId="0" fontId="6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43" fontId="6" fillId="0" borderId="0" xfId="1" applyFont="1" applyBorder="1" applyAlignment="1">
      <alignment wrapText="1"/>
    </xf>
    <xf numFmtId="43" fontId="6" fillId="3" borderId="13" xfId="1" applyFont="1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43" fontId="9" fillId="0" borderId="5" xfId="1" applyFont="1" applyFill="1" applyBorder="1" applyAlignment="1">
      <alignment wrapText="1"/>
    </xf>
    <xf numFmtId="0" fontId="10" fillId="0" borderId="0" xfId="0" applyFont="1" applyBorder="1" applyAlignment="1">
      <alignment wrapText="1"/>
    </xf>
    <xf numFmtId="43" fontId="6" fillId="3" borderId="11" xfId="1" applyFont="1" applyFill="1" applyBorder="1" applyAlignment="1">
      <alignment wrapText="1"/>
    </xf>
    <xf numFmtId="0" fontId="11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43" fontId="7" fillId="0" borderId="5" xfId="1" applyFont="1" applyBorder="1" applyAlignment="1">
      <alignment wrapText="1"/>
    </xf>
    <xf numFmtId="43" fontId="9" fillId="0" borderId="0" xfId="1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6" fillId="0" borderId="4" xfId="0" applyFont="1" applyBorder="1" applyAlignment="1">
      <alignment horizontal="left" wrapText="1"/>
    </xf>
    <xf numFmtId="43" fontId="7" fillId="0" borderId="0" xfId="1" applyFont="1" applyBorder="1" applyAlignment="1">
      <alignment wrapText="1"/>
    </xf>
    <xf numFmtId="43" fontId="7" fillId="0" borderId="6" xfId="1" applyFont="1" applyBorder="1" applyAlignment="1">
      <alignment wrapText="1"/>
    </xf>
    <xf numFmtId="0" fontId="6" fillId="0" borderId="0" xfId="0" applyFont="1" applyBorder="1" applyAlignment="1">
      <alignment wrapText="1"/>
    </xf>
    <xf numFmtId="43" fontId="7" fillId="3" borderId="11" xfId="0" applyNumberFormat="1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43" fontId="7" fillId="0" borderId="7" xfId="1" applyFont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center" wrapText="1"/>
    </xf>
    <xf numFmtId="43" fontId="6" fillId="0" borderId="5" xfId="1" applyFont="1" applyBorder="1" applyAlignment="1">
      <alignment wrapText="1"/>
    </xf>
    <xf numFmtId="0" fontId="7" fillId="0" borderId="8" xfId="0" applyFont="1" applyFill="1" applyBorder="1"/>
    <xf numFmtId="0" fontId="8" fillId="0" borderId="9" xfId="0" applyFont="1" applyBorder="1" applyAlignment="1">
      <alignment horizontal="center"/>
    </xf>
    <xf numFmtId="43" fontId="9" fillId="0" borderId="9" xfId="1" applyFont="1" applyFill="1" applyBorder="1"/>
    <xf numFmtId="0" fontId="7" fillId="3" borderId="12" xfId="0" applyFont="1" applyFill="1" applyBorder="1"/>
    <xf numFmtId="0" fontId="11" fillId="0" borderId="9" xfId="0" applyFont="1" applyBorder="1" applyAlignment="1">
      <alignment horizontal="left"/>
    </xf>
    <xf numFmtId="43" fontId="6" fillId="0" borderId="10" xfId="1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workbookViewId="0">
      <selection activeCell="H10" sqref="H10"/>
    </sheetView>
  </sheetViews>
  <sheetFormatPr baseColWidth="10" defaultRowHeight="15" x14ac:dyDescent="0.25"/>
  <cols>
    <col min="1" max="1" width="5.7109375" customWidth="1"/>
    <col min="2" max="2" width="28.85546875" customWidth="1"/>
    <col min="3" max="3" width="10" customWidth="1"/>
    <col min="4" max="4" width="3.5703125" customWidth="1"/>
    <col min="5" max="5" width="5.140625" customWidth="1"/>
    <col min="6" max="6" width="38.5703125" customWidth="1"/>
    <col min="7" max="7" width="9.85546875" customWidth="1"/>
  </cols>
  <sheetData>
    <row r="1" spans="1:7" x14ac:dyDescent="0.25">
      <c r="A1" s="35" t="s">
        <v>0</v>
      </c>
      <c r="B1" s="36"/>
      <c r="C1" s="36"/>
      <c r="D1" s="36"/>
      <c r="E1" s="36"/>
      <c r="F1" s="36"/>
      <c r="G1" s="37"/>
    </row>
    <row r="2" spans="1:7" x14ac:dyDescent="0.25">
      <c r="A2" s="38" t="s">
        <v>1</v>
      </c>
      <c r="B2" s="39"/>
      <c r="C2" s="39"/>
      <c r="D2" s="39"/>
      <c r="E2" s="39"/>
      <c r="F2" s="39"/>
      <c r="G2" s="40"/>
    </row>
    <row r="3" spans="1:7" ht="15.75" thickBot="1" x14ac:dyDescent="0.3">
      <c r="A3" s="41" t="s">
        <v>2</v>
      </c>
      <c r="B3" s="42"/>
      <c r="C3" s="42"/>
      <c r="D3" s="42"/>
      <c r="E3" s="42"/>
      <c r="F3" s="42"/>
      <c r="G3" s="43"/>
    </row>
    <row r="4" spans="1:7" ht="15.75" thickBot="1" x14ac:dyDescent="0.3">
      <c r="A4" s="44" t="s">
        <v>3</v>
      </c>
      <c r="B4" s="45"/>
      <c r="C4" s="45"/>
      <c r="D4" s="1"/>
      <c r="E4" s="45" t="s">
        <v>4</v>
      </c>
      <c r="F4" s="45"/>
      <c r="G4" s="46"/>
    </row>
    <row r="5" spans="1:7" s="2" customFormat="1" ht="17.25" x14ac:dyDescent="0.4">
      <c r="A5" s="4"/>
      <c r="B5" s="5"/>
      <c r="C5" s="6"/>
      <c r="D5" s="7"/>
      <c r="E5" s="8"/>
      <c r="F5" s="9" t="s">
        <v>5</v>
      </c>
      <c r="G5" s="10">
        <f>SUM(G6:G10)</f>
        <v>978997.37999999989</v>
      </c>
    </row>
    <row r="6" spans="1:7" s="2" customFormat="1" x14ac:dyDescent="0.25">
      <c r="A6" s="4"/>
      <c r="B6" s="11"/>
      <c r="C6" s="5"/>
      <c r="D6" s="12"/>
      <c r="E6" s="13">
        <v>111</v>
      </c>
      <c r="F6" s="14" t="s">
        <v>6</v>
      </c>
      <c r="G6" s="15">
        <v>192554.96</v>
      </c>
    </row>
    <row r="7" spans="1:7" s="2" customFormat="1" ht="17.25" x14ac:dyDescent="0.4">
      <c r="A7" s="4"/>
      <c r="B7" s="9" t="s">
        <v>7</v>
      </c>
      <c r="C7" s="16">
        <f>SUM(C8:C12)</f>
        <v>43514.99</v>
      </c>
      <c r="D7" s="17"/>
      <c r="E7" s="13">
        <v>113</v>
      </c>
      <c r="F7" s="14" t="s">
        <v>8</v>
      </c>
      <c r="G7" s="15">
        <v>573655.93999999994</v>
      </c>
    </row>
    <row r="8" spans="1:7" s="2" customFormat="1" x14ac:dyDescent="0.25">
      <c r="A8" s="18">
        <v>12110</v>
      </c>
      <c r="B8" s="5" t="s">
        <v>9</v>
      </c>
      <c r="C8" s="19">
        <v>12341.62</v>
      </c>
      <c r="D8" s="17"/>
      <c r="E8" s="13">
        <v>122</v>
      </c>
      <c r="F8" s="14" t="s">
        <v>10</v>
      </c>
      <c r="G8" s="15">
        <v>209786.48</v>
      </c>
    </row>
    <row r="9" spans="1:7" s="2" customFormat="1" ht="25.5" x14ac:dyDescent="0.25">
      <c r="A9" s="18">
        <v>12120</v>
      </c>
      <c r="B9" s="5" t="s">
        <v>11</v>
      </c>
      <c r="C9" s="19">
        <v>24673.37</v>
      </c>
      <c r="D9" s="17"/>
      <c r="E9" s="8">
        <v>132</v>
      </c>
      <c r="F9" s="14" t="s">
        <v>12</v>
      </c>
      <c r="G9" s="15">
        <v>2000</v>
      </c>
    </row>
    <row r="10" spans="1:7" s="2" customFormat="1" ht="25.5" x14ac:dyDescent="0.25">
      <c r="A10" s="18">
        <v>12210</v>
      </c>
      <c r="B10" s="5" t="s">
        <v>13</v>
      </c>
      <c r="C10" s="20">
        <v>6500</v>
      </c>
      <c r="D10" s="17"/>
      <c r="E10" s="8">
        <v>133</v>
      </c>
      <c r="F10" s="14" t="s">
        <v>14</v>
      </c>
      <c r="G10" s="15">
        <v>1000</v>
      </c>
    </row>
    <row r="11" spans="1:7" s="2" customFormat="1" ht="17.25" x14ac:dyDescent="0.4">
      <c r="A11" s="18"/>
      <c r="B11" s="5"/>
      <c r="C11" s="19"/>
      <c r="D11" s="17"/>
      <c r="E11" s="8"/>
      <c r="F11" s="9" t="s">
        <v>15</v>
      </c>
      <c r="G11" s="10">
        <f>SUM(G12:G27)</f>
        <v>341429.57999999996</v>
      </c>
    </row>
    <row r="12" spans="1:7" s="2" customFormat="1" x14ac:dyDescent="0.25">
      <c r="A12" s="18"/>
      <c r="B12" s="5"/>
      <c r="C12" s="19"/>
      <c r="D12" s="17"/>
      <c r="E12" s="13">
        <v>211</v>
      </c>
      <c r="F12" s="14" t="s">
        <v>16</v>
      </c>
      <c r="G12" s="15">
        <v>3875.4</v>
      </c>
    </row>
    <row r="13" spans="1:7" s="2" customFormat="1" x14ac:dyDescent="0.25">
      <c r="A13" s="18"/>
      <c r="B13" s="5"/>
      <c r="C13" s="19"/>
      <c r="D13" s="17"/>
      <c r="E13" s="13">
        <v>212</v>
      </c>
      <c r="F13" s="14" t="s">
        <v>17</v>
      </c>
      <c r="G13" s="15">
        <v>470.01</v>
      </c>
    </row>
    <row r="14" spans="1:7" s="2" customFormat="1" ht="27.75" x14ac:dyDescent="0.4">
      <c r="A14" s="18"/>
      <c r="B14" s="9" t="s">
        <v>18</v>
      </c>
      <c r="C14" s="16">
        <f>SUM(C15:C30)</f>
        <v>75504</v>
      </c>
      <c r="D14" s="17"/>
      <c r="E14" s="13">
        <v>214</v>
      </c>
      <c r="F14" s="14" t="s">
        <v>19</v>
      </c>
      <c r="G14" s="15">
        <v>4268.8</v>
      </c>
    </row>
    <row r="15" spans="1:7" s="2" customFormat="1" x14ac:dyDescent="0.25">
      <c r="A15" s="18">
        <v>41120</v>
      </c>
      <c r="B15" s="5" t="s">
        <v>20</v>
      </c>
      <c r="C15" s="19">
        <v>3824</v>
      </c>
      <c r="D15" s="17"/>
      <c r="E15" s="13">
        <v>216</v>
      </c>
      <c r="F15" s="14" t="s">
        <v>21</v>
      </c>
      <c r="G15" s="15">
        <v>2453.5300000000002</v>
      </c>
    </row>
    <row r="16" spans="1:7" s="2" customFormat="1" ht="25.5" x14ac:dyDescent="0.25">
      <c r="A16" s="18">
        <v>43010</v>
      </c>
      <c r="B16" s="5" t="s">
        <v>22</v>
      </c>
      <c r="C16" s="19">
        <f>5538+13829</f>
        <v>19367</v>
      </c>
      <c r="D16" s="17"/>
      <c r="E16" s="13">
        <v>218</v>
      </c>
      <c r="F16" s="14" t="s">
        <v>23</v>
      </c>
      <c r="G16" s="15">
        <v>9010</v>
      </c>
    </row>
    <row r="17" spans="1:7" s="2" customFormat="1" ht="25.5" x14ac:dyDescent="0.25">
      <c r="A17" s="18">
        <v>43012</v>
      </c>
      <c r="B17" s="5" t="s">
        <v>24</v>
      </c>
      <c r="C17" s="19">
        <v>2036</v>
      </c>
      <c r="D17" s="17"/>
      <c r="E17" s="13">
        <v>221</v>
      </c>
      <c r="F17" s="14" t="s">
        <v>25</v>
      </c>
      <c r="G17" s="15">
        <v>220.97</v>
      </c>
    </row>
    <row r="18" spans="1:7" s="2" customFormat="1" x14ac:dyDescent="0.25">
      <c r="A18" s="18">
        <v>43030</v>
      </c>
      <c r="B18" s="5" t="s">
        <v>26</v>
      </c>
      <c r="C18" s="19">
        <f>849.86</f>
        <v>849.86</v>
      </c>
      <c r="D18" s="17"/>
      <c r="E18" s="13">
        <v>241</v>
      </c>
      <c r="F18" s="14" t="s">
        <v>27</v>
      </c>
      <c r="G18" s="15">
        <v>17197</v>
      </c>
    </row>
    <row r="19" spans="1:7" s="2" customFormat="1" x14ac:dyDescent="0.25">
      <c r="A19" s="18">
        <v>43041</v>
      </c>
      <c r="B19" s="5" t="s">
        <v>28</v>
      </c>
      <c r="C19" s="19">
        <v>312</v>
      </c>
      <c r="D19" s="17"/>
      <c r="E19" s="13">
        <v>246</v>
      </c>
      <c r="F19" s="14" t="s">
        <v>29</v>
      </c>
      <c r="G19" s="15">
        <v>5456.64</v>
      </c>
    </row>
    <row r="20" spans="1:7" s="2" customFormat="1" ht="25.5" x14ac:dyDescent="0.25">
      <c r="A20" s="18">
        <v>43070</v>
      </c>
      <c r="B20" s="5" t="s">
        <v>30</v>
      </c>
      <c r="C20" s="19">
        <v>152</v>
      </c>
      <c r="D20" s="17"/>
      <c r="E20" s="13">
        <v>249</v>
      </c>
      <c r="F20" s="14" t="s">
        <v>31</v>
      </c>
      <c r="G20" s="15">
        <v>3984.6</v>
      </c>
    </row>
    <row r="21" spans="1:7" s="2" customFormat="1" x14ac:dyDescent="0.25">
      <c r="A21" s="18">
        <v>43094</v>
      </c>
      <c r="B21" s="5" t="s">
        <v>32</v>
      </c>
      <c r="C21" s="19">
        <v>17515.3</v>
      </c>
      <c r="D21" s="17"/>
      <c r="E21" s="13">
        <v>253</v>
      </c>
      <c r="F21" s="14" t="s">
        <v>33</v>
      </c>
      <c r="G21" s="15">
        <v>359</v>
      </c>
    </row>
    <row r="22" spans="1:7" s="2" customFormat="1" ht="25.5" x14ac:dyDescent="0.25">
      <c r="A22" s="18">
        <v>43094</v>
      </c>
      <c r="B22" s="5" t="s">
        <v>34</v>
      </c>
      <c r="C22" s="19">
        <v>4549.43</v>
      </c>
      <c r="D22" s="17"/>
      <c r="E22" s="13">
        <v>254</v>
      </c>
      <c r="F22" s="14" t="s">
        <v>35</v>
      </c>
      <c r="G22" s="15">
        <v>2169.39</v>
      </c>
    </row>
    <row r="23" spans="1:7" s="2" customFormat="1" ht="25.5" x14ac:dyDescent="0.25">
      <c r="A23" s="18">
        <v>43095</v>
      </c>
      <c r="B23" s="5" t="s">
        <v>36</v>
      </c>
      <c r="C23" s="19">
        <v>682.41</v>
      </c>
      <c r="D23" s="17"/>
      <c r="E23" s="13">
        <v>259</v>
      </c>
      <c r="F23" s="14" t="s">
        <v>37</v>
      </c>
      <c r="G23" s="15">
        <v>5301.2</v>
      </c>
    </row>
    <row r="24" spans="1:7" s="2" customFormat="1" x14ac:dyDescent="0.25">
      <c r="A24" s="18">
        <v>43110</v>
      </c>
      <c r="B24" s="5" t="s">
        <v>38</v>
      </c>
      <c r="C24" s="19">
        <v>5872</v>
      </c>
      <c r="D24" s="17"/>
      <c r="E24" s="13">
        <v>261</v>
      </c>
      <c r="F24" s="14" t="s">
        <v>39</v>
      </c>
      <c r="G24" s="15">
        <v>245730.88</v>
      </c>
    </row>
    <row r="25" spans="1:7" s="2" customFormat="1" ht="25.5" x14ac:dyDescent="0.25">
      <c r="A25" s="18">
        <v>43310</v>
      </c>
      <c r="B25" s="5" t="s">
        <v>40</v>
      </c>
      <c r="C25" s="19">
        <v>18956</v>
      </c>
      <c r="D25" s="17"/>
      <c r="E25" s="13">
        <v>271</v>
      </c>
      <c r="F25" s="14" t="s">
        <v>41</v>
      </c>
      <c r="G25" s="15">
        <v>7238.4</v>
      </c>
    </row>
    <row r="26" spans="1:7" s="2" customFormat="1" x14ac:dyDescent="0.25">
      <c r="A26" s="18">
        <v>43420</v>
      </c>
      <c r="B26" s="5" t="s">
        <v>42</v>
      </c>
      <c r="C26" s="19">
        <v>924</v>
      </c>
      <c r="D26" s="17"/>
      <c r="E26" s="13">
        <v>296</v>
      </c>
      <c r="F26" s="14" t="s">
        <v>43</v>
      </c>
      <c r="G26" s="15">
        <v>19775.16</v>
      </c>
    </row>
    <row r="27" spans="1:7" s="2" customFormat="1" x14ac:dyDescent="0.25">
      <c r="A27" s="18">
        <v>43424</v>
      </c>
      <c r="B27" s="5" t="s">
        <v>44</v>
      </c>
      <c r="C27" s="20">
        <v>464</v>
      </c>
      <c r="D27" s="17"/>
      <c r="E27" s="13">
        <v>298</v>
      </c>
      <c r="F27" s="14" t="s">
        <v>45</v>
      </c>
      <c r="G27" s="15">
        <v>13918.6</v>
      </c>
    </row>
    <row r="28" spans="1:7" s="2" customFormat="1" ht="17.25" x14ac:dyDescent="0.4">
      <c r="A28" s="18"/>
      <c r="B28" s="5"/>
      <c r="C28" s="19"/>
      <c r="D28" s="17"/>
      <c r="E28" s="13"/>
      <c r="F28" s="9" t="s">
        <v>46</v>
      </c>
      <c r="G28" s="10">
        <f>SUM(G29:G52)</f>
        <v>560022.50000000012</v>
      </c>
    </row>
    <row r="29" spans="1:7" s="2" customFormat="1" x14ac:dyDescent="0.25">
      <c r="A29" s="18"/>
      <c r="B29" s="5"/>
      <c r="C29" s="19"/>
      <c r="D29" s="17"/>
      <c r="E29" s="13">
        <v>311</v>
      </c>
      <c r="F29" s="14" t="s">
        <v>47</v>
      </c>
      <c r="G29" s="15">
        <v>279311</v>
      </c>
    </row>
    <row r="30" spans="1:7" s="2" customFormat="1" x14ac:dyDescent="0.25">
      <c r="A30" s="18"/>
      <c r="B30" s="5"/>
      <c r="C30" s="19"/>
      <c r="D30" s="17"/>
      <c r="E30" s="13">
        <v>313</v>
      </c>
      <c r="F30" s="14" t="s">
        <v>48</v>
      </c>
      <c r="G30" s="15">
        <v>890</v>
      </c>
    </row>
    <row r="31" spans="1:7" s="2" customFormat="1" x14ac:dyDescent="0.25">
      <c r="A31" s="18"/>
      <c r="B31" s="5"/>
      <c r="C31" s="19"/>
      <c r="D31" s="17"/>
      <c r="E31" s="13">
        <v>314</v>
      </c>
      <c r="F31" s="14" t="s">
        <v>49</v>
      </c>
      <c r="G31" s="15">
        <v>7541</v>
      </c>
    </row>
    <row r="32" spans="1:7" s="2" customFormat="1" x14ac:dyDescent="0.25">
      <c r="A32" s="18"/>
      <c r="B32" s="5"/>
      <c r="C32" s="19"/>
      <c r="D32" s="17"/>
      <c r="E32" s="13">
        <v>315</v>
      </c>
      <c r="F32" s="14" t="s">
        <v>50</v>
      </c>
      <c r="G32" s="15">
        <v>5775</v>
      </c>
    </row>
    <row r="33" spans="1:7" s="2" customFormat="1" x14ac:dyDescent="0.25">
      <c r="A33" s="18"/>
      <c r="B33" s="5"/>
      <c r="C33" s="19"/>
      <c r="D33" s="17"/>
      <c r="E33" s="13">
        <v>321</v>
      </c>
      <c r="F33" s="14" t="s">
        <v>51</v>
      </c>
      <c r="G33" s="15">
        <v>2000</v>
      </c>
    </row>
    <row r="34" spans="1:7" s="2" customFormat="1" ht="17.25" x14ac:dyDescent="0.4">
      <c r="A34" s="18"/>
      <c r="B34" s="9" t="s">
        <v>52</v>
      </c>
      <c r="C34" s="16">
        <f>SUM(C35:C36)</f>
        <v>23022</v>
      </c>
      <c r="D34" s="17"/>
      <c r="E34" s="13">
        <v>322</v>
      </c>
      <c r="F34" s="14" t="s">
        <v>53</v>
      </c>
      <c r="G34" s="15">
        <v>12800</v>
      </c>
    </row>
    <row r="35" spans="1:7" s="2" customFormat="1" x14ac:dyDescent="0.25">
      <c r="A35" s="18">
        <v>51991</v>
      </c>
      <c r="B35" s="5" t="s">
        <v>54</v>
      </c>
      <c r="C35" s="19">
        <v>14296</v>
      </c>
      <c r="D35" s="17"/>
      <c r="E35" s="13">
        <v>323</v>
      </c>
      <c r="F35" s="14" t="s">
        <v>55</v>
      </c>
      <c r="G35" s="15">
        <v>20010</v>
      </c>
    </row>
    <row r="36" spans="1:7" s="2" customFormat="1" x14ac:dyDescent="0.25">
      <c r="A36" s="18">
        <v>51999</v>
      </c>
      <c r="B36" s="5" t="s">
        <v>56</v>
      </c>
      <c r="C36" s="20">
        <v>8726</v>
      </c>
      <c r="D36" s="17"/>
      <c r="E36" s="13">
        <v>326</v>
      </c>
      <c r="F36" s="14" t="s">
        <v>57</v>
      </c>
      <c r="G36" s="15">
        <v>7656</v>
      </c>
    </row>
    <row r="37" spans="1:7" s="2" customFormat="1" x14ac:dyDescent="0.25">
      <c r="A37" s="18"/>
      <c r="B37" s="5"/>
      <c r="C37" s="19"/>
      <c r="D37" s="17"/>
      <c r="E37" s="13">
        <v>331</v>
      </c>
      <c r="F37" s="14" t="s">
        <v>58</v>
      </c>
      <c r="G37" s="15">
        <v>18560</v>
      </c>
    </row>
    <row r="38" spans="1:7" s="2" customFormat="1" x14ac:dyDescent="0.25">
      <c r="A38" s="18"/>
      <c r="B38" s="5"/>
      <c r="C38" s="19"/>
      <c r="D38" s="17"/>
      <c r="E38" s="13">
        <v>332</v>
      </c>
      <c r="F38" s="14" t="s">
        <v>59</v>
      </c>
      <c r="G38" s="15">
        <v>3480</v>
      </c>
    </row>
    <row r="39" spans="1:7" s="2" customFormat="1" x14ac:dyDescent="0.25">
      <c r="A39" s="18"/>
      <c r="B39" s="5"/>
      <c r="C39" s="19"/>
      <c r="D39" s="17"/>
      <c r="E39" s="13">
        <v>336</v>
      </c>
      <c r="F39" s="14" t="s">
        <v>60</v>
      </c>
      <c r="G39" s="15">
        <v>18264.2</v>
      </c>
    </row>
    <row r="40" spans="1:7" s="2" customFormat="1" x14ac:dyDescent="0.25">
      <c r="A40" s="18"/>
      <c r="B40" s="5"/>
      <c r="C40" s="19"/>
      <c r="D40" s="17"/>
      <c r="E40" s="13">
        <v>341</v>
      </c>
      <c r="F40" s="14" t="s">
        <v>61</v>
      </c>
      <c r="G40" s="15">
        <v>1746.96</v>
      </c>
    </row>
    <row r="41" spans="1:7" s="2" customFormat="1" x14ac:dyDescent="0.25">
      <c r="A41" s="18"/>
      <c r="B41" s="5"/>
      <c r="C41" s="19"/>
      <c r="D41" s="17"/>
      <c r="E41" s="13">
        <v>345</v>
      </c>
      <c r="F41" s="14" t="s">
        <v>62</v>
      </c>
      <c r="G41" s="15">
        <v>10698.07</v>
      </c>
    </row>
    <row r="42" spans="1:7" s="2" customFormat="1" ht="17.25" x14ac:dyDescent="0.4">
      <c r="A42" s="18"/>
      <c r="B42" s="9" t="s">
        <v>63</v>
      </c>
      <c r="C42" s="16">
        <f>SUM(C44:C46)</f>
        <v>140</v>
      </c>
      <c r="D42" s="17"/>
      <c r="E42" s="13">
        <v>347</v>
      </c>
      <c r="F42" s="14" t="s">
        <v>64</v>
      </c>
      <c r="G42" s="15">
        <v>26726.400000000001</v>
      </c>
    </row>
    <row r="43" spans="1:7" s="2" customFormat="1" ht="17.25" x14ac:dyDescent="0.4">
      <c r="A43" s="18"/>
      <c r="B43" s="9"/>
      <c r="C43" s="16"/>
      <c r="D43" s="17"/>
      <c r="E43" s="13">
        <v>351</v>
      </c>
      <c r="F43" s="14" t="s">
        <v>65</v>
      </c>
      <c r="G43" s="15">
        <v>200</v>
      </c>
    </row>
    <row r="44" spans="1:7" s="2" customFormat="1" x14ac:dyDescent="0.25">
      <c r="A44" s="18">
        <v>61210</v>
      </c>
      <c r="B44" s="5" t="s">
        <v>66</v>
      </c>
      <c r="C44" s="20">
        <v>140</v>
      </c>
      <c r="D44" s="17"/>
      <c r="E44" s="13">
        <v>352</v>
      </c>
      <c r="F44" s="14" t="s">
        <v>67</v>
      </c>
      <c r="G44" s="15"/>
    </row>
    <row r="45" spans="1:7" s="2" customFormat="1" ht="25.5" x14ac:dyDescent="0.25">
      <c r="A45" s="18"/>
      <c r="B45" s="5"/>
      <c r="C45" s="19"/>
      <c r="D45" s="17"/>
      <c r="E45" s="13">
        <v>353</v>
      </c>
      <c r="F45" s="14" t="s">
        <v>68</v>
      </c>
      <c r="G45" s="15">
        <v>19557.599999999999</v>
      </c>
    </row>
    <row r="46" spans="1:7" s="2" customFormat="1" x14ac:dyDescent="0.25">
      <c r="A46" s="18"/>
      <c r="B46" s="5"/>
      <c r="C46" s="19"/>
      <c r="D46" s="17"/>
      <c r="E46" s="13">
        <v>355</v>
      </c>
      <c r="F46" s="14" t="s">
        <v>69</v>
      </c>
      <c r="G46" s="15">
        <v>8158.88</v>
      </c>
    </row>
    <row r="47" spans="1:7" s="2" customFormat="1" x14ac:dyDescent="0.25">
      <c r="A47" s="18"/>
      <c r="B47" s="21"/>
      <c r="C47" s="6"/>
      <c r="D47" s="17"/>
      <c r="E47" s="13">
        <v>357</v>
      </c>
      <c r="F47" s="14" t="s">
        <v>70</v>
      </c>
      <c r="G47" s="15">
        <v>15155.4</v>
      </c>
    </row>
    <row r="48" spans="1:7" s="2" customFormat="1" x14ac:dyDescent="0.25">
      <c r="A48" s="18"/>
      <c r="B48" s="21"/>
      <c r="C48" s="6"/>
      <c r="D48" s="17"/>
      <c r="E48" s="13">
        <v>361</v>
      </c>
      <c r="F48" s="14" t="s">
        <v>71</v>
      </c>
      <c r="G48" s="15">
        <v>957</v>
      </c>
    </row>
    <row r="49" spans="1:7" s="2" customFormat="1" ht="17.25" x14ac:dyDescent="0.4">
      <c r="A49" s="18"/>
      <c r="B49" s="9" t="s">
        <v>72</v>
      </c>
      <c r="C49" s="16">
        <f>SUM(C51:C53)</f>
        <v>1384880.35</v>
      </c>
      <c r="D49" s="17"/>
      <c r="E49" s="13">
        <v>375</v>
      </c>
      <c r="F49" s="14" t="s">
        <v>73</v>
      </c>
      <c r="G49" s="15">
        <v>5004.82</v>
      </c>
    </row>
    <row r="50" spans="1:7" s="2" customFormat="1" ht="17.25" x14ac:dyDescent="0.4">
      <c r="A50" s="18"/>
      <c r="B50" s="9"/>
      <c r="C50" s="16"/>
      <c r="D50" s="17"/>
      <c r="E50" s="13">
        <v>381</v>
      </c>
      <c r="F50" s="14" t="s">
        <v>74</v>
      </c>
      <c r="G50" s="15">
        <v>6641</v>
      </c>
    </row>
    <row r="51" spans="1:7" s="2" customFormat="1" x14ac:dyDescent="0.25">
      <c r="A51" s="18">
        <v>81110</v>
      </c>
      <c r="B51" s="5" t="s">
        <v>75</v>
      </c>
      <c r="C51" s="19">
        <f>1384880.35-2332.4</f>
        <v>1382547.9500000002</v>
      </c>
      <c r="D51" s="17"/>
      <c r="E51" s="13">
        <v>382</v>
      </c>
      <c r="F51" s="14" t="s">
        <v>76</v>
      </c>
      <c r="G51" s="15">
        <v>81473.17</v>
      </c>
    </row>
    <row r="52" spans="1:7" s="2" customFormat="1" x14ac:dyDescent="0.25">
      <c r="A52" s="18"/>
      <c r="B52" s="5"/>
      <c r="C52" s="19"/>
      <c r="D52" s="17"/>
      <c r="E52" s="13">
        <v>395</v>
      </c>
      <c r="F52" s="14" t="s">
        <v>77</v>
      </c>
      <c r="G52" s="15">
        <v>7416</v>
      </c>
    </row>
    <row r="53" spans="1:7" s="2" customFormat="1" ht="17.25" x14ac:dyDescent="0.4">
      <c r="A53" s="18">
        <v>81120</v>
      </c>
      <c r="B53" s="5" t="s">
        <v>78</v>
      </c>
      <c r="C53" s="20">
        <v>2332.4</v>
      </c>
      <c r="D53" s="17"/>
      <c r="E53" s="13"/>
      <c r="F53" s="9" t="s">
        <v>79</v>
      </c>
      <c r="G53" s="10">
        <f>SUM(G54:G59)</f>
        <v>77335.319999999992</v>
      </c>
    </row>
    <row r="54" spans="1:7" s="2" customFormat="1" x14ac:dyDescent="0.25">
      <c r="A54" s="18"/>
      <c r="B54" s="5"/>
      <c r="C54" s="19"/>
      <c r="D54" s="17"/>
      <c r="E54" s="13">
        <v>421</v>
      </c>
      <c r="F54" s="14" t="s">
        <v>80</v>
      </c>
      <c r="G54" s="15">
        <v>60000</v>
      </c>
    </row>
    <row r="55" spans="1:7" s="2" customFormat="1" x14ac:dyDescent="0.25">
      <c r="A55" s="18"/>
      <c r="B55" s="21"/>
      <c r="C55" s="6"/>
      <c r="D55" s="17"/>
      <c r="E55" s="13">
        <v>441</v>
      </c>
      <c r="F55" s="14" t="s">
        <v>81</v>
      </c>
      <c r="G55" s="15">
        <v>500</v>
      </c>
    </row>
    <row r="56" spans="1:7" s="2" customFormat="1" ht="17.25" x14ac:dyDescent="0.4">
      <c r="A56" s="18"/>
      <c r="B56" s="9"/>
      <c r="C56" s="16"/>
      <c r="D56" s="12"/>
      <c r="E56" s="13">
        <v>443</v>
      </c>
      <c r="F56" s="14" t="s">
        <v>82</v>
      </c>
      <c r="G56" s="15">
        <v>2579.1</v>
      </c>
    </row>
    <row r="57" spans="1:7" s="2" customFormat="1" ht="17.25" x14ac:dyDescent="0.4">
      <c r="A57" s="18"/>
      <c r="B57" s="9" t="s">
        <v>83</v>
      </c>
      <c r="C57" s="16">
        <f>SUM(C58:C62)</f>
        <v>731952.96</v>
      </c>
      <c r="D57" s="12"/>
      <c r="E57" s="13">
        <v>445</v>
      </c>
      <c r="F57" s="14" t="s">
        <v>84</v>
      </c>
      <c r="G57" s="15">
        <v>1000</v>
      </c>
    </row>
    <row r="58" spans="1:7" s="2" customFormat="1" ht="25.5" x14ac:dyDescent="0.25">
      <c r="A58" s="18">
        <v>81110</v>
      </c>
      <c r="B58" s="5" t="s">
        <v>85</v>
      </c>
      <c r="C58" s="19">
        <v>324963.45</v>
      </c>
      <c r="D58" s="12"/>
      <c r="E58" s="13">
        <v>452</v>
      </c>
      <c r="F58" s="14" t="s">
        <v>86</v>
      </c>
      <c r="G58" s="15">
        <v>13204.22</v>
      </c>
    </row>
    <row r="59" spans="1:7" s="2" customFormat="1" x14ac:dyDescent="0.25">
      <c r="A59" s="18"/>
      <c r="B59" s="5"/>
      <c r="C59" s="19"/>
      <c r="D59" s="12"/>
      <c r="E59" s="13">
        <v>461</v>
      </c>
      <c r="F59" s="14"/>
      <c r="G59" s="15">
        <v>52</v>
      </c>
    </row>
    <row r="60" spans="1:7" s="2" customFormat="1" ht="17.25" x14ac:dyDescent="0.4">
      <c r="A60" s="18"/>
      <c r="B60" s="5"/>
      <c r="C60" s="19"/>
      <c r="D60" s="22"/>
      <c r="E60" s="13"/>
      <c r="F60" s="9" t="s">
        <v>87</v>
      </c>
      <c r="G60" s="10">
        <f>SUM(G61)</f>
        <v>14152</v>
      </c>
    </row>
    <row r="61" spans="1:7" s="2" customFormat="1" ht="25.5" x14ac:dyDescent="0.25">
      <c r="A61" s="18">
        <v>82130</v>
      </c>
      <c r="B61" s="5" t="s">
        <v>88</v>
      </c>
      <c r="C61" s="20">
        <v>406989.51</v>
      </c>
      <c r="D61" s="17"/>
      <c r="E61" s="13">
        <v>567</v>
      </c>
      <c r="F61" s="14" t="s">
        <v>89</v>
      </c>
      <c r="G61" s="15">
        <v>14152</v>
      </c>
    </row>
    <row r="62" spans="1:7" s="2" customFormat="1" ht="17.25" x14ac:dyDescent="0.4">
      <c r="A62" s="18"/>
      <c r="B62" s="9"/>
      <c r="C62" s="16"/>
      <c r="D62" s="17"/>
      <c r="E62" s="13"/>
      <c r="F62" s="9" t="s">
        <v>90</v>
      </c>
      <c r="G62" s="10">
        <f>SUM(G63:G64)</f>
        <v>246446.30000000002</v>
      </c>
    </row>
    <row r="63" spans="1:7" s="2" customFormat="1" x14ac:dyDescent="0.25">
      <c r="A63" s="18"/>
      <c r="B63" s="5"/>
      <c r="C63" s="19"/>
      <c r="D63" s="17"/>
      <c r="E63" s="13">
        <v>612</v>
      </c>
      <c r="F63" s="14" t="s">
        <v>91</v>
      </c>
      <c r="G63" s="15">
        <v>9750.1299999999992</v>
      </c>
    </row>
    <row r="64" spans="1:7" s="2" customFormat="1" x14ac:dyDescent="0.25">
      <c r="A64" s="18"/>
      <c r="B64" s="5"/>
      <c r="C64" s="19"/>
      <c r="D64" s="17"/>
      <c r="E64" s="13">
        <v>614</v>
      </c>
      <c r="F64" s="14" t="s">
        <v>92</v>
      </c>
      <c r="G64" s="15">
        <v>236696.17</v>
      </c>
    </row>
    <row r="65" spans="1:7" s="2" customFormat="1" ht="17.25" x14ac:dyDescent="0.4">
      <c r="A65" s="18"/>
      <c r="B65" s="5"/>
      <c r="C65" s="19"/>
      <c r="D65" s="17"/>
      <c r="E65" s="13"/>
      <c r="F65" s="9" t="s">
        <v>93</v>
      </c>
      <c r="G65" s="10">
        <f>SUM(G66:G67)</f>
        <v>231375.13</v>
      </c>
    </row>
    <row r="66" spans="1:7" s="2" customFormat="1" ht="25.5" x14ac:dyDescent="0.25">
      <c r="A66" s="18"/>
      <c r="B66" s="21"/>
      <c r="C66" s="6"/>
      <c r="D66" s="17"/>
      <c r="E66" s="13">
        <v>911</v>
      </c>
      <c r="F66" s="14" t="s">
        <v>94</v>
      </c>
      <c r="G66" s="15">
        <v>133261.20000000001</v>
      </c>
    </row>
    <row r="67" spans="1:7" s="2" customFormat="1" x14ac:dyDescent="0.25">
      <c r="A67" s="23"/>
      <c r="B67" s="5"/>
      <c r="C67" s="5"/>
      <c r="D67" s="17"/>
      <c r="E67" s="13">
        <v>921</v>
      </c>
      <c r="F67" s="14" t="s">
        <v>95</v>
      </c>
      <c r="G67" s="24">
        <v>98113.93</v>
      </c>
    </row>
    <row r="68" spans="1:7" s="2" customFormat="1" ht="15.75" thickBot="1" x14ac:dyDescent="0.3">
      <c r="A68" s="25"/>
      <c r="B68" s="26"/>
      <c r="C68" s="26"/>
      <c r="D68" s="22"/>
      <c r="E68" s="13"/>
      <c r="F68" s="27"/>
      <c r="G68" s="28"/>
    </row>
    <row r="69" spans="1:7" ht="18" thickBot="1" x14ac:dyDescent="0.45">
      <c r="A69" s="29"/>
      <c r="B69" s="30" t="s">
        <v>96</v>
      </c>
      <c r="C69" s="31">
        <f>C57+C49+C42+C34+C14+C7</f>
        <v>2259014.3000000003</v>
      </c>
      <c r="D69" s="32"/>
      <c r="E69" s="33"/>
      <c r="F69" s="30" t="s">
        <v>97</v>
      </c>
      <c r="G69" s="34">
        <f>G65+G62+G60+G53+G28+G11+G5</f>
        <v>2449758.21</v>
      </c>
    </row>
    <row r="71" spans="1:7" x14ac:dyDescent="0.25">
      <c r="F71" s="3"/>
    </row>
  </sheetData>
  <mergeCells count="5">
    <mergeCell ref="A1:G1"/>
    <mergeCell ref="A2:G2"/>
    <mergeCell ref="A3:G3"/>
    <mergeCell ref="A4:C4"/>
    <mergeCell ref="E4:G4"/>
  </mergeCells>
  <pageMargins left="0.25" right="0.25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EST. FINC ABRIL-2016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2016-06-01T18:43:30Z</cp:lastPrinted>
  <dcterms:created xsi:type="dcterms:W3CDTF">2016-06-01T18:22:43Z</dcterms:created>
  <dcterms:modified xsi:type="dcterms:W3CDTF">2016-06-01T18:46:03Z</dcterms:modified>
</cp:coreProperties>
</file>